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POLLYS\t\Foto\Bilbana\Svenska Ninco Cupen\"/>
    </mc:Choice>
  </mc:AlternateContent>
  <xr:revisionPtr revIDLastSave="0" documentId="14_{40C2AA56-AA7E-4970-A710-D7D4B93446DF}" xr6:coauthVersionLast="47" xr6:coauthVersionMax="47" xr10:uidLastSave="{00000000-0000-0000-0000-000000000000}"/>
  <bookViews>
    <workbookView xWindow="14400" yWindow="0" windowWidth="14400" windowHeight="16200" xr2:uid="{399B29C8-BB52-4805-BE3C-F68435B620A5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" i="1" l="1"/>
  <c r="L5" i="1"/>
  <c r="L16" i="1"/>
  <c r="L12" i="1"/>
  <c r="L6" i="1"/>
  <c r="L7" i="1"/>
  <c r="L10" i="1"/>
  <c r="L11" i="1"/>
  <c r="L8" i="1"/>
  <c r="L17" i="1"/>
  <c r="L9" i="1"/>
  <c r="L14" i="1"/>
  <c r="L18" i="1"/>
  <c r="L13" i="1"/>
  <c r="L19" i="1"/>
  <c r="L15" i="1"/>
  <c r="L23" i="1"/>
  <c r="L24" i="1"/>
  <c r="P24" i="1" s="1"/>
  <c r="L25" i="1"/>
  <c r="L20" i="1"/>
  <c r="L21" i="1"/>
  <c r="L22" i="1"/>
  <c r="L26" i="1"/>
  <c r="H4" i="1"/>
  <c r="H5" i="1"/>
  <c r="H16" i="1"/>
  <c r="H12" i="1"/>
  <c r="H6" i="1"/>
  <c r="H7" i="1"/>
  <c r="H10" i="1"/>
  <c r="H11" i="1"/>
  <c r="H8" i="1"/>
  <c r="H17" i="1"/>
  <c r="H9" i="1"/>
  <c r="H14" i="1"/>
  <c r="H18" i="1"/>
  <c r="H13" i="1"/>
  <c r="H19" i="1"/>
  <c r="H15" i="1"/>
  <c r="H23" i="1"/>
  <c r="H24" i="1"/>
  <c r="H25" i="1"/>
  <c r="H20" i="1"/>
  <c r="H21" i="1"/>
  <c r="H22" i="1"/>
  <c r="H26" i="1"/>
  <c r="E4" i="1"/>
  <c r="E5" i="1"/>
  <c r="E16" i="1"/>
  <c r="E12" i="1"/>
  <c r="E6" i="1"/>
  <c r="E7" i="1"/>
  <c r="E10" i="1"/>
  <c r="E11" i="1"/>
  <c r="E8" i="1"/>
  <c r="E17" i="1"/>
  <c r="E9" i="1"/>
  <c r="E14" i="1"/>
  <c r="E18" i="1"/>
  <c r="E13" i="1"/>
  <c r="E19" i="1"/>
  <c r="E15" i="1"/>
  <c r="E23" i="1"/>
  <c r="E24" i="1"/>
  <c r="E25" i="1"/>
  <c r="E20" i="1"/>
  <c r="E21" i="1"/>
  <c r="E22" i="1"/>
  <c r="E26" i="1"/>
  <c r="M17" i="1"/>
  <c r="M22" i="1"/>
  <c r="M23" i="1"/>
  <c r="M24" i="1"/>
  <c r="P8" i="1"/>
  <c r="P20" i="1"/>
  <c r="M21" i="1"/>
  <c r="M25" i="1"/>
  <c r="M20" i="1"/>
  <c r="M14" i="1"/>
  <c r="M19" i="1"/>
  <c r="M26" i="1"/>
  <c r="M15" i="1"/>
  <c r="M11" i="1"/>
  <c r="M13" i="1"/>
  <c r="M12" i="1"/>
  <c r="M9" i="1"/>
  <c r="M6" i="1"/>
  <c r="M8" i="1"/>
  <c r="M16" i="1"/>
  <c r="M5" i="1"/>
  <c r="M10" i="1"/>
  <c r="M7" i="1"/>
  <c r="M18" i="1"/>
  <c r="M4" i="1"/>
  <c r="Q14" i="1"/>
  <c r="Q25" i="1"/>
  <c r="Q24" i="1"/>
  <c r="P5" i="1"/>
  <c r="Q19" i="1"/>
  <c r="Q12" i="1"/>
  <c r="Q17" i="1"/>
  <c r="Q15" i="1"/>
  <c r="Q9" i="1"/>
  <c r="P12" i="1"/>
  <c r="P22" i="1"/>
  <c r="Q16" i="1"/>
  <c r="P21" i="1"/>
  <c r="P16" i="1"/>
  <c r="Q20" i="1"/>
  <c r="P6" i="1"/>
  <c r="P15" i="1"/>
  <c r="P9" i="1"/>
  <c r="P13" i="1"/>
  <c r="P19" i="1"/>
  <c r="Q18" i="1"/>
  <c r="Q6" i="1"/>
  <c r="P7" i="1"/>
  <c r="Q10" i="1"/>
  <c r="Q5" i="1"/>
  <c r="Q8" i="1"/>
  <c r="Q7" i="1"/>
  <c r="P10" i="1"/>
  <c r="P17" i="1"/>
  <c r="P18" i="1"/>
  <c r="P23" i="1"/>
  <c r="P11" i="1"/>
  <c r="Q13" i="1"/>
  <c r="Q11" i="1"/>
  <c r="Q23" i="1"/>
  <c r="P14" i="1"/>
  <c r="Q22" i="1"/>
  <c r="Q21" i="1"/>
  <c r="P25" i="1" l="1"/>
</calcChain>
</file>

<file path=xl/sharedStrings.xml><?xml version="1.0" encoding="utf-8"?>
<sst xmlns="http://schemas.openxmlformats.org/spreadsheetml/2006/main" count="37" uniqueCount="37">
  <si>
    <t xml:space="preserve">Namn </t>
  </si>
  <si>
    <t>Totalt alla tävlingar</t>
  </si>
  <si>
    <t>Oskar Ellerstrand</t>
  </si>
  <si>
    <t>Björn Möller</t>
  </si>
  <si>
    <t>Jesper Skovgaard Von Wowern</t>
  </si>
  <si>
    <t>Mats Löfström</t>
  </si>
  <si>
    <t>Patrik Holm</t>
  </si>
  <si>
    <t>Bertil Sassersson</t>
  </si>
  <si>
    <t>Henrik Frid</t>
  </si>
  <si>
    <t>Ben Roos</t>
  </si>
  <si>
    <t>Mathias Svensson</t>
  </si>
  <si>
    <t>Daniel Sahlén</t>
  </si>
  <si>
    <t>Göran Hunnaben Persson</t>
  </si>
  <si>
    <t>Namn</t>
  </si>
  <si>
    <t>Avstånd till närmaste</t>
  </si>
  <si>
    <t>Avstånd till Nr 1</t>
  </si>
  <si>
    <t>Linus Oskarsson</t>
  </si>
  <si>
    <t>Mikael André</t>
  </si>
  <si>
    <t>Deltävling 1 Polly Raceway</t>
  </si>
  <si>
    <t>Deltävling 2 Polly Raceway</t>
  </si>
  <si>
    <t>Pontus Sandberg</t>
  </si>
  <si>
    <t>Pompe Pallin</t>
  </si>
  <si>
    <t>Håkan Freij</t>
  </si>
  <si>
    <t>Indianen</t>
  </si>
  <si>
    <t>Jimmy</t>
  </si>
  <si>
    <t>Total Polly Raceway</t>
  </si>
  <si>
    <t>Deltävling 3 west Raceway</t>
  </si>
  <si>
    <t>Deltävling 4 West Raceway</t>
  </si>
  <si>
    <t>Total  West Raceway</t>
  </si>
  <si>
    <t>Deltävling 5 Marks Slotracing</t>
  </si>
  <si>
    <t>Deltävling 6 Marks Slotracing</t>
  </si>
  <si>
    <t>Totalt Marks Slotracing</t>
  </si>
  <si>
    <t>Svenska Ninco Cupen 2023</t>
  </si>
  <si>
    <t>Johan Hiltun</t>
  </si>
  <si>
    <t>Bo åkesson</t>
  </si>
  <si>
    <t>Bo Sörliden</t>
  </si>
  <si>
    <t>Magnus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</si>
</sst>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2" fillId="0" borderId="2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/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center" wrapText="1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4" fillId="4" borderId="0" xfId="0" applyFont="1" applyFill="1"/>
    <xf numFmtId="0" fontId="4" fillId="3" borderId="1" xfId="0" applyFont="1" applyFill="1" applyBorder="1"/>
    <xf numFmtId="0" fontId="5" fillId="4" borderId="0" xfId="0" applyFont="1" applyFill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5" fillId="3" borderId="0" xfId="0" applyFont="1" applyFill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3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6" xfId="0" applyFont="1" applyFill="1" applyBorder="1"/>
    <xf numFmtId="0" fontId="2" fillId="4" borderId="6" xfId="0" applyFont="1" applyFill="1" applyBorder="1"/>
    <xf numFmtId="0" fontId="0" fillId="2" borderId="0" xfId="0" applyFill="1" applyAlignment="1">
      <alignment horizontal="center" wrapText="1"/>
    </xf>
    <xf numFmtId="0" fontId="0" fillId="2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14">
    <dxf>
      <font>
        <strike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numFmt numFmtId="0" formatCode="General"/>
      <border diagonalUp="0" diagonalDown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numFmt numFmtId="0" formatCode="General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numFmt numFmtId="0" formatCode="General"/>
      <border diagonalUp="0" diagonalDown="0"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strike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numFmt numFmtId="0" formatCode="General"/>
      <border diagonalUp="0" diagonalDown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numFmt numFmtId="0" formatCode="General"/>
      <border diagonalUp="0" diagonalDown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Calibri"/>
        <family val="2"/>
        <scheme val="minor"/>
      </font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DDE8815-4515-4E99-B32C-7092B5642ECE}" name="Tabell2" displayName="Tabell2" ref="B3:M26" totalsRowShown="0" headerRowDxfId="13" dataDxfId="12">
  <autoFilter ref="B3:M26" xr:uid="{9DDE8815-4515-4E99-B32C-7092B5642ECE}"/>
  <sortState xmlns:xlrd2="http://schemas.microsoft.com/office/spreadsheetml/2017/richdata2" ref="B4:M26">
    <sortCondition descending="1" ref="L3:L26"/>
  </sortState>
  <tableColumns count="12">
    <tableColumn id="1" xr3:uid="{DAA97147-CBA2-4C5B-9EA2-CDDBFAC917CA}" name="Namn " dataDxfId="11"/>
    <tableColumn id="2" xr3:uid="{6F1B760C-A7D6-4878-94EF-BA39E0EEBFC1}" name="Deltävling 1 Polly Raceway" dataDxfId="10"/>
    <tableColumn id="3" xr3:uid="{57AE64A2-D297-4657-99AD-A21691422E3E}" name="Deltävling 2 Polly Raceway" dataDxfId="9"/>
    <tableColumn id="4" xr3:uid="{68239359-28D9-4F7B-B689-3786D57F0316}" name="Total Polly Raceway" dataDxfId="8">
      <calculatedColumnFormula>Tabell2[[#This Row],[Deltävling 1 Polly Raceway]]+Tabell2[[#This Row],[Deltävling 2 Polly Raceway]]</calculatedColumnFormula>
    </tableColumn>
    <tableColumn id="5" xr3:uid="{006A054D-446C-4280-BC19-BDD9CD2F1764}" name="Deltävling 3 west Raceway" dataDxfId="7"/>
    <tableColumn id="6" xr3:uid="{196822FF-0E9D-4FE5-80D4-B81ADCAD2B9D}" name="Deltävling 4 West Raceway" dataDxfId="6"/>
    <tableColumn id="7" xr3:uid="{4A492711-844D-495C-867B-04784B855EAE}" name="Total  West Raceway" dataDxfId="5">
      <calculatedColumnFormula>Tabell2[[#This Row],[Deltävling 3 west Raceway]]+Tabell2[[#This Row],[Deltävling 4 West Raceway]]</calculatedColumnFormula>
    </tableColumn>
    <tableColumn id="8" xr3:uid="{30AE6643-65E6-4CF4-BC95-D55ADE7E514B}" name="Deltävling 5 Marks Slotracing" dataDxfId="4"/>
    <tableColumn id="9" xr3:uid="{9E9E1156-D10E-4448-8A6F-8A2CE228D514}" name="Deltävling 6 Marks Slotracing" dataDxfId="3"/>
    <tableColumn id="12" xr3:uid="{BBBF9896-37FB-42DF-9F20-83436022735A}" name="Totalt Marks Slotracing" dataDxfId="2">
      <calculatedColumnFormula>Tabell2[[#This Row],[Deltävling 5 Marks Slotracing]]+Tabell2[[#This Row],[Deltävling 6 Marks Slotracing]]</calculatedColumnFormula>
    </tableColumn>
    <tableColumn id="10" xr3:uid="{F997EFF9-FA7D-4CB0-9C39-7554E6FB6F27}" name="Totalt alla tävlingar" dataDxfId="1">
      <calculatedColumnFormula>Tabell2[[#This Row],[Deltävling 1 Polly Raceway]]+Tabell2[[#This Row],[Deltävling 2 Polly Raceway]]+Tabell2[[#This Row],[Deltävling 3 west Raceway]]+Tabell2[[#This Row],[Deltävling 4 West Raceway]]+Tabell2[[#This Row],[Deltävling 5 Marks Slotracing]]+Tabell2[[#This Row],[Deltävling 6 Marks Slotracing]]</calculatedColumnFormula>
    </tableColumn>
    <tableColumn id="11" xr3:uid="{720B89D7-1BDA-4FB9-B6D5-F80E5B6BEAA4}" name="Namn" dataDxfId="0">
      <calculatedColumnFormula>Tabell2[[#This Row],[Namn ]]</calculatedColumnFormula>
    </tableColumn>
  </tableColumns>
  <tableStyleInfo name="TableStyleDark6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7D5FC-774A-4D49-9AD0-DFF7D4474CFA}">
  <dimension ref="A1:R53"/>
  <sheetViews>
    <sheetView tabSelected="1" workbookViewId="0">
      <selection activeCell="G18" sqref="G18"/>
    </sheetView>
  </sheetViews>
  <sheetFormatPr defaultRowHeight="15" x14ac:dyDescent="0.25"/>
  <cols>
    <col min="1" max="1" width="19.28515625" customWidth="1"/>
    <col min="2" max="2" width="30.28515625" customWidth="1"/>
    <col min="3" max="3" width="20.5703125" customWidth="1"/>
    <col min="4" max="4" width="22.140625" customWidth="1"/>
    <col min="5" max="5" width="15.7109375" customWidth="1"/>
    <col min="6" max="6" width="18.140625" customWidth="1"/>
    <col min="7" max="7" width="19.5703125" customWidth="1"/>
    <col min="8" max="8" width="19.140625" customWidth="1"/>
    <col min="9" max="9" width="19.7109375" customWidth="1"/>
    <col min="10" max="10" width="19.5703125" customWidth="1"/>
    <col min="11" max="11" width="16.7109375" customWidth="1"/>
    <col min="12" max="12" width="23.28515625" customWidth="1"/>
    <col min="13" max="13" width="45.42578125" customWidth="1"/>
    <col min="16" max="16" width="18" customWidth="1"/>
    <col min="17" max="17" width="10.5703125" customWidth="1"/>
  </cols>
  <sheetData>
    <row r="1" spans="1:18" x14ac:dyDescent="0.25">
      <c r="B1" s="30" t="s">
        <v>32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8" x14ac:dyDescent="0.25"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spans="1:18" ht="34.5" customHeight="1" x14ac:dyDescent="0.25">
      <c r="A3" s="2"/>
      <c r="B3" s="1" t="s">
        <v>0</v>
      </c>
      <c r="C3" s="1" t="s">
        <v>18</v>
      </c>
      <c r="D3" s="1" t="s">
        <v>19</v>
      </c>
      <c r="E3" s="18" t="s">
        <v>25</v>
      </c>
      <c r="F3" s="18" t="s">
        <v>26</v>
      </c>
      <c r="G3" s="18" t="s">
        <v>27</v>
      </c>
      <c r="H3" s="18" t="s">
        <v>28</v>
      </c>
      <c r="I3" s="18" t="s">
        <v>29</v>
      </c>
      <c r="J3" s="18" t="s">
        <v>30</v>
      </c>
      <c r="K3" s="18" t="s">
        <v>31</v>
      </c>
      <c r="L3" s="28" t="s">
        <v>1</v>
      </c>
      <c r="M3" s="29" t="s">
        <v>13</v>
      </c>
      <c r="N3" s="10"/>
      <c r="O3" s="10"/>
      <c r="P3" s="11" t="s">
        <v>14</v>
      </c>
      <c r="Q3" s="11" t="s">
        <v>15</v>
      </c>
      <c r="R3" s="2"/>
    </row>
    <row r="4" spans="1:18" ht="23.25" x14ac:dyDescent="0.35">
      <c r="A4" s="8">
        <v>1</v>
      </c>
      <c r="B4" s="3" t="s">
        <v>2</v>
      </c>
      <c r="C4" s="4">
        <v>143.85</v>
      </c>
      <c r="D4" s="4">
        <v>145.65</v>
      </c>
      <c r="E4" s="4">
        <f>Tabell2[[#This Row],[Deltävling 1 Polly Raceway]]+Tabell2[[#This Row],[Deltävling 2 Polly Raceway]]</f>
        <v>289.5</v>
      </c>
      <c r="F4" s="5">
        <v>120.74</v>
      </c>
      <c r="G4" s="5">
        <v>120.87</v>
      </c>
      <c r="H4" s="5">
        <f>Tabell2[[#This Row],[Deltävling 3 west Raceway]]+Tabell2[[#This Row],[Deltävling 4 West Raceway]]</f>
        <v>241.61</v>
      </c>
      <c r="I4" s="5"/>
      <c r="J4" s="5"/>
      <c r="K4" s="5"/>
      <c r="L4" s="6">
        <f>Tabell2[[#This Row],[Deltävling 1 Polly Raceway]]+Tabell2[[#This Row],[Deltävling 2 Polly Raceway]]+Tabell2[[#This Row],[Deltävling 3 west Raceway]]+Tabell2[[#This Row],[Deltävling 4 West Raceway]]+Tabell2[[#This Row],[Deltävling 5 Marks Slotracing]]+Tabell2[[#This Row],[Deltävling 6 Marks Slotracing]]</f>
        <v>531.11</v>
      </c>
      <c r="M4" s="7" t="str">
        <f>Tabell2[[#This Row],[Namn ]]</f>
        <v>Oskar Ellerstrand</v>
      </c>
      <c r="N4" s="12"/>
      <c r="O4" s="12"/>
      <c r="P4" s="13"/>
      <c r="Q4" s="13"/>
      <c r="R4" s="8">
        <v>1</v>
      </c>
    </row>
    <row r="5" spans="1:18" ht="26.25" x14ac:dyDescent="0.4">
      <c r="A5" s="9">
        <v>2</v>
      </c>
      <c r="B5" s="3" t="s">
        <v>6</v>
      </c>
      <c r="C5" s="4">
        <v>139.9</v>
      </c>
      <c r="D5" s="4">
        <v>138.5</v>
      </c>
      <c r="E5" s="4">
        <f>Tabell2[[#This Row],[Deltävling 1 Polly Raceway]]+Tabell2[[#This Row],[Deltävling 2 Polly Raceway]]</f>
        <v>278.39999999999998</v>
      </c>
      <c r="F5" s="5">
        <v>116.03</v>
      </c>
      <c r="G5" s="5">
        <v>115.05</v>
      </c>
      <c r="H5" s="5">
        <f>Tabell2[[#This Row],[Deltävling 3 west Raceway]]+Tabell2[[#This Row],[Deltävling 4 West Raceway]]</f>
        <v>231.07999999999998</v>
      </c>
      <c r="I5" s="5"/>
      <c r="J5" s="5"/>
      <c r="K5" s="5"/>
      <c r="L5" s="6">
        <f>Tabell2[[#This Row],[Deltävling 1 Polly Raceway]]+Tabell2[[#This Row],[Deltävling 2 Polly Raceway]]+Tabell2[[#This Row],[Deltävling 3 west Raceway]]+Tabell2[[#This Row],[Deltävling 4 West Raceway]]+Tabell2[[#This Row],[Deltävling 5 Marks Slotracing]]+Tabell2[[#This Row],[Deltävling 6 Marks Slotracing]]</f>
        <v>509.47999999999996</v>
      </c>
      <c r="M5" s="5" t="str">
        <f>Tabell2[[#This Row],[Namn ]]</f>
        <v>Patrik Holm</v>
      </c>
      <c r="N5" s="14"/>
      <c r="O5" s="14"/>
      <c r="P5" s="16">
        <f>L4-Tabell2[[#This Row],[Totalt alla tävlingar]]</f>
        <v>21.630000000000052</v>
      </c>
      <c r="Q5" s="16">
        <f>$L$4-Tabell2[[#This Row],[Totalt alla tävlingar]]</f>
        <v>21.630000000000052</v>
      </c>
      <c r="R5" s="9">
        <v>2</v>
      </c>
    </row>
    <row r="6" spans="1:18" ht="26.25" x14ac:dyDescent="0.4">
      <c r="A6" s="8">
        <v>3</v>
      </c>
      <c r="B6" s="3" t="s">
        <v>5</v>
      </c>
      <c r="C6" s="4">
        <v>136.44999999999999</v>
      </c>
      <c r="D6" s="4">
        <v>135.4</v>
      </c>
      <c r="E6" s="4">
        <f>Tabell2[[#This Row],[Deltävling 1 Polly Raceway]]+Tabell2[[#This Row],[Deltävling 2 Polly Raceway]]</f>
        <v>271.85000000000002</v>
      </c>
      <c r="F6" s="5">
        <v>114.93</v>
      </c>
      <c r="G6" s="5">
        <v>116.71</v>
      </c>
      <c r="H6" s="5">
        <f>Tabell2[[#This Row],[Deltävling 3 west Raceway]]+Tabell2[[#This Row],[Deltävling 4 West Raceway]]</f>
        <v>231.64</v>
      </c>
      <c r="I6" s="5"/>
      <c r="J6" s="5"/>
      <c r="K6" s="5"/>
      <c r="L6" s="6">
        <f>Tabell2[[#This Row],[Deltävling 1 Polly Raceway]]+Tabell2[[#This Row],[Deltävling 2 Polly Raceway]]+Tabell2[[#This Row],[Deltävling 3 west Raceway]]+Tabell2[[#This Row],[Deltävling 4 West Raceway]]+Tabell2[[#This Row],[Deltävling 5 Marks Slotracing]]+Tabell2[[#This Row],[Deltävling 6 Marks Slotracing]]</f>
        <v>503.49</v>
      </c>
      <c r="M6" s="5" t="str">
        <f>Tabell2[[#This Row],[Namn ]]</f>
        <v>Mats Löfström</v>
      </c>
      <c r="N6" s="12"/>
      <c r="O6" s="15"/>
      <c r="P6" s="17">
        <f>L5-Tabell2[[#This Row],[Totalt alla tävlingar]]</f>
        <v>5.9899999999999523</v>
      </c>
      <c r="Q6" s="17">
        <f>$L$4-Tabell2[[#This Row],[Totalt alla tävlingar]]</f>
        <v>27.620000000000005</v>
      </c>
      <c r="R6" s="8">
        <v>3</v>
      </c>
    </row>
    <row r="7" spans="1:18" ht="26.25" x14ac:dyDescent="0.4">
      <c r="A7" s="9">
        <v>4</v>
      </c>
      <c r="B7" s="3" t="s">
        <v>3</v>
      </c>
      <c r="C7" s="4">
        <v>135.5</v>
      </c>
      <c r="D7" s="4">
        <v>134.4</v>
      </c>
      <c r="E7" s="4">
        <f>Tabell2[[#This Row],[Deltävling 1 Polly Raceway]]+Tabell2[[#This Row],[Deltävling 2 Polly Raceway]]</f>
        <v>269.89999999999998</v>
      </c>
      <c r="F7" s="5">
        <v>115.42</v>
      </c>
      <c r="G7" s="5">
        <v>116.29</v>
      </c>
      <c r="H7" s="5">
        <f>Tabell2[[#This Row],[Deltävling 3 west Raceway]]+Tabell2[[#This Row],[Deltävling 4 West Raceway]]</f>
        <v>231.71</v>
      </c>
      <c r="I7" s="5"/>
      <c r="J7" s="5"/>
      <c r="K7" s="5"/>
      <c r="L7" s="6">
        <f>Tabell2[[#This Row],[Deltävling 1 Polly Raceway]]+Tabell2[[#This Row],[Deltävling 2 Polly Raceway]]+Tabell2[[#This Row],[Deltävling 3 west Raceway]]+Tabell2[[#This Row],[Deltävling 4 West Raceway]]+Tabell2[[#This Row],[Deltävling 5 Marks Slotracing]]+Tabell2[[#This Row],[Deltävling 6 Marks Slotracing]]</f>
        <v>501.61</v>
      </c>
      <c r="M7" s="5" t="str">
        <f>Tabell2[[#This Row],[Namn ]]</f>
        <v>Björn Möller</v>
      </c>
      <c r="N7" s="14"/>
      <c r="O7" s="14"/>
      <c r="P7" s="16">
        <f>L6-Tabell2[[#This Row],[Totalt alla tävlingar]]</f>
        <v>1.8799999999999955</v>
      </c>
      <c r="Q7" s="16">
        <f>$L$4-Tabell2[[#This Row],[Totalt alla tävlingar]]</f>
        <v>29.5</v>
      </c>
      <c r="R7" s="9">
        <v>4</v>
      </c>
    </row>
    <row r="8" spans="1:18" ht="26.25" x14ac:dyDescent="0.4">
      <c r="A8" s="8">
        <v>5</v>
      </c>
      <c r="B8" s="3" t="s">
        <v>7</v>
      </c>
      <c r="C8" s="4">
        <v>131.94999999999999</v>
      </c>
      <c r="D8" s="4">
        <v>133.1</v>
      </c>
      <c r="E8" s="4">
        <f>Tabell2[[#This Row],[Deltävling 1 Polly Raceway]]+Tabell2[[#This Row],[Deltävling 2 Polly Raceway]]</f>
        <v>265.04999999999995</v>
      </c>
      <c r="F8" s="5">
        <v>114.04</v>
      </c>
      <c r="G8" s="5">
        <v>114.54</v>
      </c>
      <c r="H8" s="5">
        <f>Tabell2[[#This Row],[Deltävling 3 west Raceway]]+Tabell2[[#This Row],[Deltävling 4 West Raceway]]</f>
        <v>228.58</v>
      </c>
      <c r="I8" s="5"/>
      <c r="J8" s="5"/>
      <c r="K8" s="5"/>
      <c r="L8" s="6">
        <f>Tabell2[[#This Row],[Deltävling 1 Polly Raceway]]+Tabell2[[#This Row],[Deltävling 2 Polly Raceway]]+Tabell2[[#This Row],[Deltävling 3 west Raceway]]+Tabell2[[#This Row],[Deltävling 4 West Raceway]]+Tabell2[[#This Row],[Deltävling 5 Marks Slotracing]]+Tabell2[[#This Row],[Deltävling 6 Marks Slotracing]]</f>
        <v>493.63</v>
      </c>
      <c r="M8" s="5" t="str">
        <f>Tabell2[[#This Row],[Namn ]]</f>
        <v>Bertil Sassersson</v>
      </c>
      <c r="N8" s="12"/>
      <c r="O8" s="15"/>
      <c r="P8" s="17">
        <f>L7-Tabell2[[#This Row],[Totalt alla tävlingar]]</f>
        <v>7.9800000000000182</v>
      </c>
      <c r="Q8" s="17">
        <f>$L$4-Tabell2[[#This Row],[Totalt alla tävlingar]]</f>
        <v>37.480000000000018</v>
      </c>
      <c r="R8" s="8">
        <v>5</v>
      </c>
    </row>
    <row r="9" spans="1:18" ht="26.25" x14ac:dyDescent="0.4">
      <c r="A9" s="9">
        <v>6</v>
      </c>
      <c r="B9" s="3" t="s">
        <v>8</v>
      </c>
      <c r="C9" s="4">
        <v>132.30000000000001</v>
      </c>
      <c r="D9" s="4">
        <v>130.1</v>
      </c>
      <c r="E9" s="4">
        <f>Tabell2[[#This Row],[Deltävling 1 Polly Raceway]]+Tabell2[[#This Row],[Deltävling 2 Polly Raceway]]</f>
        <v>262.39999999999998</v>
      </c>
      <c r="F9" s="5">
        <v>113.84</v>
      </c>
      <c r="G9" s="5">
        <v>114.47</v>
      </c>
      <c r="H9" s="5">
        <f>Tabell2[[#This Row],[Deltävling 3 west Raceway]]+Tabell2[[#This Row],[Deltävling 4 West Raceway]]</f>
        <v>228.31</v>
      </c>
      <c r="I9" s="5"/>
      <c r="J9" s="5"/>
      <c r="K9" s="5"/>
      <c r="L9" s="6">
        <f>Tabell2[[#This Row],[Deltävling 1 Polly Raceway]]+Tabell2[[#This Row],[Deltävling 2 Polly Raceway]]+Tabell2[[#This Row],[Deltävling 3 west Raceway]]+Tabell2[[#This Row],[Deltävling 4 West Raceway]]+Tabell2[[#This Row],[Deltävling 5 Marks Slotracing]]+Tabell2[[#This Row],[Deltävling 6 Marks Slotracing]]</f>
        <v>490.71000000000004</v>
      </c>
      <c r="M9" s="5" t="str">
        <f>Tabell2[[#This Row],[Namn ]]</f>
        <v>Henrik Frid</v>
      </c>
      <c r="N9" s="14"/>
      <c r="O9" s="14"/>
      <c r="P9" s="16">
        <f>L8-Tabell2[[#This Row],[Totalt alla tävlingar]]</f>
        <v>2.9199999999999591</v>
      </c>
      <c r="Q9" s="16">
        <f>$L$4-Tabell2[[#This Row],[Totalt alla tävlingar]]</f>
        <v>40.399999999999977</v>
      </c>
      <c r="R9" s="9">
        <v>6</v>
      </c>
    </row>
    <row r="10" spans="1:18" ht="26.25" x14ac:dyDescent="0.4">
      <c r="A10" s="8">
        <v>7</v>
      </c>
      <c r="B10" s="3" t="s">
        <v>4</v>
      </c>
      <c r="C10" s="4">
        <v>134.85</v>
      </c>
      <c r="D10" s="4">
        <v>131.19999999999999</v>
      </c>
      <c r="E10" s="4">
        <f>Tabell2[[#This Row],[Deltävling 1 Polly Raceway]]+Tabell2[[#This Row],[Deltävling 2 Polly Raceway]]</f>
        <v>266.04999999999995</v>
      </c>
      <c r="F10" s="5">
        <v>112.96</v>
      </c>
      <c r="G10" s="5">
        <v>110.97</v>
      </c>
      <c r="H10" s="5">
        <f>Tabell2[[#This Row],[Deltävling 3 west Raceway]]+Tabell2[[#This Row],[Deltävling 4 West Raceway]]</f>
        <v>223.93</v>
      </c>
      <c r="I10" s="5"/>
      <c r="J10" s="5"/>
      <c r="K10" s="5"/>
      <c r="L10" s="6">
        <f>Tabell2[[#This Row],[Deltävling 1 Polly Raceway]]+Tabell2[[#This Row],[Deltävling 2 Polly Raceway]]+Tabell2[[#This Row],[Deltävling 3 west Raceway]]+Tabell2[[#This Row],[Deltävling 4 West Raceway]]+Tabell2[[#This Row],[Deltävling 5 Marks Slotracing]]+Tabell2[[#This Row],[Deltävling 6 Marks Slotracing]]</f>
        <v>489.9799999999999</v>
      </c>
      <c r="M10" s="5" t="str">
        <f>Tabell2[[#This Row],[Namn ]]</f>
        <v>Jesper Skovgaard Von Wowern</v>
      </c>
      <c r="N10" s="12"/>
      <c r="O10" s="15"/>
      <c r="P10" s="17">
        <f>L9-Tabell2[[#This Row],[Totalt alla tävlingar]]</f>
        <v>0.73000000000013188</v>
      </c>
      <c r="Q10" s="17">
        <f>$L$4-Tabell2[[#This Row],[Totalt alla tävlingar]]</f>
        <v>41.130000000000109</v>
      </c>
      <c r="R10" s="8">
        <v>7</v>
      </c>
    </row>
    <row r="11" spans="1:18" ht="26.25" x14ac:dyDescent="0.4">
      <c r="A11" s="9">
        <v>8</v>
      </c>
      <c r="B11" s="3" t="s">
        <v>9</v>
      </c>
      <c r="C11" s="4">
        <v>130.85</v>
      </c>
      <c r="D11" s="4">
        <v>134.94999999999999</v>
      </c>
      <c r="E11" s="4">
        <f>Tabell2[[#This Row],[Deltävling 1 Polly Raceway]]+Tabell2[[#This Row],[Deltävling 2 Polly Raceway]]</f>
        <v>265.79999999999995</v>
      </c>
      <c r="F11" s="5">
        <v>109.12</v>
      </c>
      <c r="G11" s="5">
        <v>107.23</v>
      </c>
      <c r="H11" s="5">
        <f>Tabell2[[#This Row],[Deltävling 3 west Raceway]]+Tabell2[[#This Row],[Deltävling 4 West Raceway]]</f>
        <v>216.35000000000002</v>
      </c>
      <c r="I11" s="5"/>
      <c r="J11" s="5"/>
      <c r="K11" s="5"/>
      <c r="L11" s="6">
        <f>Tabell2[[#This Row],[Deltävling 1 Polly Raceway]]+Tabell2[[#This Row],[Deltävling 2 Polly Raceway]]+Tabell2[[#This Row],[Deltävling 3 west Raceway]]+Tabell2[[#This Row],[Deltävling 4 West Raceway]]+Tabell2[[#This Row],[Deltävling 5 Marks Slotracing]]+Tabell2[[#This Row],[Deltävling 6 Marks Slotracing]]</f>
        <v>482.15</v>
      </c>
      <c r="M11" s="5" t="str">
        <f>Tabell2[[#This Row],[Namn ]]</f>
        <v>Ben Roos</v>
      </c>
      <c r="N11" s="14"/>
      <c r="O11" s="14"/>
      <c r="P11" s="16">
        <f>L10-Tabell2[[#This Row],[Totalt alla tävlingar]]</f>
        <v>7.8299999999999272</v>
      </c>
      <c r="Q11" s="16">
        <f>$L$4-Tabell2[[#This Row],[Totalt alla tävlingar]]</f>
        <v>48.960000000000036</v>
      </c>
      <c r="R11" s="9">
        <v>8</v>
      </c>
    </row>
    <row r="12" spans="1:18" ht="26.25" x14ac:dyDescent="0.4">
      <c r="A12" s="8">
        <v>9</v>
      </c>
      <c r="B12" s="3" t="s">
        <v>17</v>
      </c>
      <c r="C12" s="4">
        <v>136.30000000000001</v>
      </c>
      <c r="D12" s="4">
        <v>135.80000000000001</v>
      </c>
      <c r="E12" s="4">
        <f>Tabell2[[#This Row],[Deltävling 1 Polly Raceway]]+Tabell2[[#This Row],[Deltävling 2 Polly Raceway]]</f>
        <v>272.10000000000002</v>
      </c>
      <c r="F12" s="5">
        <v>103.93</v>
      </c>
      <c r="G12" s="5">
        <v>105.52</v>
      </c>
      <c r="H12" s="5">
        <f>Tabell2[[#This Row],[Deltävling 3 west Raceway]]+Tabell2[[#This Row],[Deltävling 4 West Raceway]]</f>
        <v>209.45</v>
      </c>
      <c r="I12" s="5"/>
      <c r="J12" s="5"/>
      <c r="K12" s="5"/>
      <c r="L12" s="6">
        <f>Tabell2[[#This Row],[Deltävling 1 Polly Raceway]]+Tabell2[[#This Row],[Deltävling 2 Polly Raceway]]+Tabell2[[#This Row],[Deltävling 3 west Raceway]]+Tabell2[[#This Row],[Deltävling 4 West Raceway]]+Tabell2[[#This Row],[Deltävling 5 Marks Slotracing]]+Tabell2[[#This Row],[Deltävling 6 Marks Slotracing]]</f>
        <v>481.55</v>
      </c>
      <c r="M12" s="5" t="str">
        <f>Tabell2[[#This Row],[Namn ]]</f>
        <v>Mikael André</v>
      </c>
      <c r="N12" s="12"/>
      <c r="O12" s="15"/>
      <c r="P12" s="17">
        <f>L11-Tabell2[[#This Row],[Totalt alla tävlingar]]</f>
        <v>0.59999999999996589</v>
      </c>
      <c r="Q12" s="17">
        <f>$L$4-Tabell2[[#This Row],[Totalt alla tävlingar]]</f>
        <v>49.56</v>
      </c>
      <c r="R12" s="8">
        <v>9</v>
      </c>
    </row>
    <row r="13" spans="1:18" ht="26.25" x14ac:dyDescent="0.4">
      <c r="A13" s="9">
        <v>10</v>
      </c>
      <c r="B13" s="3" t="s">
        <v>12</v>
      </c>
      <c r="C13" s="4">
        <v>125.1</v>
      </c>
      <c r="D13" s="4">
        <v>125.95</v>
      </c>
      <c r="E13" s="4">
        <f>Tabell2[[#This Row],[Deltävling 1 Polly Raceway]]+Tabell2[[#This Row],[Deltävling 2 Polly Raceway]]</f>
        <v>251.05</v>
      </c>
      <c r="F13" s="5">
        <v>109.56</v>
      </c>
      <c r="G13" s="5">
        <v>111.46</v>
      </c>
      <c r="H13" s="5">
        <f>Tabell2[[#This Row],[Deltävling 3 west Raceway]]+Tabell2[[#This Row],[Deltävling 4 West Raceway]]</f>
        <v>221.01999999999998</v>
      </c>
      <c r="I13" s="5"/>
      <c r="J13" s="5"/>
      <c r="K13" s="5"/>
      <c r="L13" s="6">
        <f>Tabell2[[#This Row],[Deltävling 1 Polly Raceway]]+Tabell2[[#This Row],[Deltävling 2 Polly Raceway]]+Tabell2[[#This Row],[Deltävling 3 west Raceway]]+Tabell2[[#This Row],[Deltävling 4 West Raceway]]+Tabell2[[#This Row],[Deltävling 5 Marks Slotracing]]+Tabell2[[#This Row],[Deltävling 6 Marks Slotracing]]</f>
        <v>472.07</v>
      </c>
      <c r="M13" s="5" t="str">
        <f>Tabell2[[#This Row],[Namn ]]</f>
        <v>Göran Hunnaben Persson</v>
      </c>
      <c r="N13" s="14"/>
      <c r="O13" s="14"/>
      <c r="P13" s="16">
        <f>L12-Tabell2[[#This Row],[Totalt alla tävlingar]]</f>
        <v>9.4800000000000182</v>
      </c>
      <c r="Q13" s="16">
        <f>$L$4-Tabell2[[#This Row],[Totalt alla tävlingar]]</f>
        <v>59.04000000000002</v>
      </c>
      <c r="R13" s="9">
        <v>10</v>
      </c>
    </row>
    <row r="14" spans="1:18" ht="26.25" x14ac:dyDescent="0.4">
      <c r="A14" s="8">
        <v>11</v>
      </c>
      <c r="B14" s="3" t="s">
        <v>16</v>
      </c>
      <c r="C14" s="4">
        <v>130.75</v>
      </c>
      <c r="D14" s="4">
        <v>131.25</v>
      </c>
      <c r="E14" s="4">
        <f>Tabell2[[#This Row],[Deltävling 1 Polly Raceway]]+Tabell2[[#This Row],[Deltävling 2 Polly Raceway]]</f>
        <v>262</v>
      </c>
      <c r="F14" s="5">
        <v>101.07</v>
      </c>
      <c r="G14" s="5">
        <v>103.68</v>
      </c>
      <c r="H14" s="5">
        <f>Tabell2[[#This Row],[Deltävling 3 west Raceway]]+Tabell2[[#This Row],[Deltävling 4 West Raceway]]</f>
        <v>204.75</v>
      </c>
      <c r="I14" s="5"/>
      <c r="J14" s="5"/>
      <c r="K14" s="5"/>
      <c r="L14" s="6">
        <f>Tabell2[[#This Row],[Deltävling 1 Polly Raceway]]+Tabell2[[#This Row],[Deltävling 2 Polly Raceway]]+Tabell2[[#This Row],[Deltävling 3 west Raceway]]+Tabell2[[#This Row],[Deltävling 4 West Raceway]]+Tabell2[[#This Row],[Deltävling 5 Marks Slotracing]]+Tabell2[[#This Row],[Deltävling 6 Marks Slotracing]]</f>
        <v>466.75</v>
      </c>
      <c r="M14" s="5" t="str">
        <f>Tabell2[[#This Row],[Namn ]]</f>
        <v>Linus Oskarsson</v>
      </c>
      <c r="N14" s="12"/>
      <c r="O14" s="15"/>
      <c r="P14" s="17">
        <f>L13-Tabell2[[#This Row],[Totalt alla tävlingar]]</f>
        <v>5.3199999999999932</v>
      </c>
      <c r="Q14" s="17">
        <f>$L$4-Tabell2[[#This Row],[Totalt alla tävlingar]]</f>
        <v>64.360000000000014</v>
      </c>
      <c r="R14" s="8">
        <v>11</v>
      </c>
    </row>
    <row r="15" spans="1:18" ht="26.25" x14ac:dyDescent="0.4">
      <c r="A15" s="9">
        <v>12</v>
      </c>
      <c r="B15" s="3" t="s">
        <v>21</v>
      </c>
      <c r="C15" s="4">
        <v>119</v>
      </c>
      <c r="D15" s="4">
        <v>122.5</v>
      </c>
      <c r="E15" s="4">
        <f>Tabell2[[#This Row],[Deltävling 1 Polly Raceway]]+Tabell2[[#This Row],[Deltävling 2 Polly Raceway]]</f>
        <v>241.5</v>
      </c>
      <c r="F15" s="5">
        <v>111.72</v>
      </c>
      <c r="G15" s="5">
        <v>113.04</v>
      </c>
      <c r="H15" s="5">
        <f>Tabell2[[#This Row],[Deltävling 3 west Raceway]]+Tabell2[[#This Row],[Deltävling 4 West Raceway]]</f>
        <v>224.76</v>
      </c>
      <c r="I15" s="5"/>
      <c r="J15" s="5"/>
      <c r="K15" s="5"/>
      <c r="L15" s="6">
        <f>Tabell2[[#This Row],[Deltävling 1 Polly Raceway]]+Tabell2[[#This Row],[Deltävling 2 Polly Raceway]]+Tabell2[[#This Row],[Deltävling 3 west Raceway]]+Tabell2[[#This Row],[Deltävling 4 West Raceway]]+Tabell2[[#This Row],[Deltävling 5 Marks Slotracing]]+Tabell2[[#This Row],[Deltävling 6 Marks Slotracing]]</f>
        <v>466.26000000000005</v>
      </c>
      <c r="M15" s="5" t="str">
        <f>Tabell2[[#This Row],[Namn ]]</f>
        <v>Pompe Pallin</v>
      </c>
      <c r="N15" s="14"/>
      <c r="O15" s="14"/>
      <c r="P15" s="16">
        <f>L14-Tabell2[[#This Row],[Totalt alla tävlingar]]</f>
        <v>0.48999999999995225</v>
      </c>
      <c r="Q15" s="16">
        <f>$L$4-Tabell2[[#This Row],[Totalt alla tävlingar]]</f>
        <v>64.849999999999966</v>
      </c>
      <c r="R15" s="9">
        <v>12</v>
      </c>
    </row>
    <row r="16" spans="1:18" ht="26.25" x14ac:dyDescent="0.4">
      <c r="A16" s="8">
        <v>13</v>
      </c>
      <c r="B16" s="3" t="s">
        <v>20</v>
      </c>
      <c r="C16" s="4">
        <v>137.5</v>
      </c>
      <c r="D16" s="4">
        <v>136.4</v>
      </c>
      <c r="E16" s="4">
        <f>Tabell2[[#This Row],[Deltävling 1 Polly Raceway]]+Tabell2[[#This Row],[Deltävling 2 Polly Raceway]]</f>
        <v>273.89999999999998</v>
      </c>
      <c r="F16" s="5"/>
      <c r="G16" s="5"/>
      <c r="H16" s="5">
        <f>Tabell2[[#This Row],[Deltävling 3 west Raceway]]+Tabell2[[#This Row],[Deltävling 4 West Raceway]]</f>
        <v>0</v>
      </c>
      <c r="I16" s="5"/>
      <c r="J16" s="5"/>
      <c r="K16" s="5"/>
      <c r="L16" s="6">
        <f>Tabell2[[#This Row],[Deltävling 1 Polly Raceway]]+Tabell2[[#This Row],[Deltävling 2 Polly Raceway]]+Tabell2[[#This Row],[Deltävling 3 west Raceway]]+Tabell2[[#This Row],[Deltävling 4 West Raceway]]+Tabell2[[#This Row],[Deltävling 5 Marks Slotracing]]+Tabell2[[#This Row],[Deltävling 6 Marks Slotracing]]</f>
        <v>273.89999999999998</v>
      </c>
      <c r="M16" s="5" t="str">
        <f>Tabell2[[#This Row],[Namn ]]</f>
        <v>Pontus Sandberg</v>
      </c>
      <c r="N16" s="12"/>
      <c r="O16" s="15"/>
      <c r="P16" s="17">
        <f>L15-Tabell2[[#This Row],[Totalt alla tävlingar]]</f>
        <v>192.36000000000007</v>
      </c>
      <c r="Q16" s="17">
        <f>$L$4-Tabell2[[#This Row],[Totalt alla tävlingar]]</f>
        <v>257.21000000000004</v>
      </c>
      <c r="R16" s="8">
        <v>13</v>
      </c>
    </row>
    <row r="17" spans="1:18" ht="26.25" x14ac:dyDescent="0.4">
      <c r="A17" s="9">
        <v>14</v>
      </c>
      <c r="B17" s="3" t="s">
        <v>23</v>
      </c>
      <c r="C17" s="4">
        <v>131.9</v>
      </c>
      <c r="D17" s="4">
        <v>131.75</v>
      </c>
      <c r="E17" s="4">
        <f>Tabell2[[#This Row],[Deltävling 1 Polly Raceway]]+Tabell2[[#This Row],[Deltävling 2 Polly Raceway]]</f>
        <v>263.64999999999998</v>
      </c>
      <c r="F17" s="5"/>
      <c r="G17" s="5"/>
      <c r="H17" s="5">
        <f>Tabell2[[#This Row],[Deltävling 3 west Raceway]]+Tabell2[[#This Row],[Deltävling 4 West Raceway]]</f>
        <v>0</v>
      </c>
      <c r="I17" s="5"/>
      <c r="J17" s="5"/>
      <c r="K17" s="5"/>
      <c r="L17" s="6">
        <f>Tabell2[[#This Row],[Deltävling 1 Polly Raceway]]+Tabell2[[#This Row],[Deltävling 2 Polly Raceway]]+Tabell2[[#This Row],[Deltävling 3 west Raceway]]+Tabell2[[#This Row],[Deltävling 4 West Raceway]]+Tabell2[[#This Row],[Deltävling 5 Marks Slotracing]]+Tabell2[[#This Row],[Deltävling 6 Marks Slotracing]]</f>
        <v>263.64999999999998</v>
      </c>
      <c r="M17" s="5" t="str">
        <f>Tabell2[[#This Row],[Namn ]]</f>
        <v>Indianen</v>
      </c>
      <c r="N17" s="14"/>
      <c r="O17" s="14"/>
      <c r="P17" s="16">
        <f>L16-Tabell2[[#This Row],[Totalt alla tävlingar]]</f>
        <v>10.25</v>
      </c>
      <c r="Q17" s="16">
        <f>$L$4-Tabell2[[#This Row],[Totalt alla tävlingar]]</f>
        <v>267.46000000000004</v>
      </c>
      <c r="R17" s="9">
        <v>14</v>
      </c>
    </row>
    <row r="18" spans="1:18" ht="26.25" x14ac:dyDescent="0.4">
      <c r="A18" s="8">
        <v>15</v>
      </c>
      <c r="B18" s="3" t="s">
        <v>22</v>
      </c>
      <c r="C18" s="4">
        <v>131.15</v>
      </c>
      <c r="D18" s="4">
        <v>126.65</v>
      </c>
      <c r="E18" s="4">
        <f>Tabell2[[#This Row],[Deltävling 1 Polly Raceway]]+Tabell2[[#This Row],[Deltävling 2 Polly Raceway]]</f>
        <v>257.8</v>
      </c>
      <c r="F18" s="5"/>
      <c r="G18" s="5"/>
      <c r="H18" s="5">
        <f>Tabell2[[#This Row],[Deltävling 3 west Raceway]]+Tabell2[[#This Row],[Deltävling 4 West Raceway]]</f>
        <v>0</v>
      </c>
      <c r="I18" s="5"/>
      <c r="J18" s="5"/>
      <c r="K18" s="5"/>
      <c r="L18" s="6">
        <f>Tabell2[[#This Row],[Deltävling 1 Polly Raceway]]+Tabell2[[#This Row],[Deltävling 2 Polly Raceway]]+Tabell2[[#This Row],[Deltävling 3 west Raceway]]+Tabell2[[#This Row],[Deltävling 4 West Raceway]]+Tabell2[[#This Row],[Deltävling 5 Marks Slotracing]]+Tabell2[[#This Row],[Deltävling 6 Marks Slotracing]]</f>
        <v>257.8</v>
      </c>
      <c r="M18" s="5" t="str">
        <f>Tabell2[[#This Row],[Namn ]]</f>
        <v>Håkan Freij</v>
      </c>
      <c r="N18" s="12"/>
      <c r="O18" s="15"/>
      <c r="P18" s="17">
        <f>L17-Tabell2[[#This Row],[Totalt alla tävlingar]]</f>
        <v>5.8499999999999659</v>
      </c>
      <c r="Q18" s="17">
        <f>$L$4-Tabell2[[#This Row],[Totalt alla tävlingar]]</f>
        <v>273.31</v>
      </c>
      <c r="R18" s="8">
        <v>15</v>
      </c>
    </row>
    <row r="19" spans="1:18" ht="26.25" x14ac:dyDescent="0.4">
      <c r="A19" s="9">
        <v>16</v>
      </c>
      <c r="B19" s="3" t="s">
        <v>11</v>
      </c>
      <c r="C19" s="4">
        <v>123.2</v>
      </c>
      <c r="D19" s="4">
        <v>125.45</v>
      </c>
      <c r="E19" s="4">
        <f>Tabell2[[#This Row],[Deltävling 1 Polly Raceway]]+Tabell2[[#This Row],[Deltävling 2 Polly Raceway]]</f>
        <v>248.65</v>
      </c>
      <c r="F19" s="5"/>
      <c r="G19" s="5"/>
      <c r="H19" s="5">
        <f>Tabell2[[#This Row],[Deltävling 3 west Raceway]]+Tabell2[[#This Row],[Deltävling 4 West Raceway]]</f>
        <v>0</v>
      </c>
      <c r="I19" s="5"/>
      <c r="J19" s="5"/>
      <c r="K19" s="5"/>
      <c r="L19" s="6">
        <f>Tabell2[[#This Row],[Deltävling 1 Polly Raceway]]+Tabell2[[#This Row],[Deltävling 2 Polly Raceway]]+Tabell2[[#This Row],[Deltävling 3 west Raceway]]+Tabell2[[#This Row],[Deltävling 4 West Raceway]]+Tabell2[[#This Row],[Deltävling 5 Marks Slotracing]]+Tabell2[[#This Row],[Deltävling 6 Marks Slotracing]]</f>
        <v>248.65</v>
      </c>
      <c r="M19" s="5" t="str">
        <f>Tabell2[[#This Row],[Namn ]]</f>
        <v>Daniel Sahlén</v>
      </c>
      <c r="N19" s="14"/>
      <c r="O19" s="14"/>
      <c r="P19" s="16">
        <f>L18-Tabell2[[#This Row],[Totalt alla tävlingar]]</f>
        <v>9.1500000000000057</v>
      </c>
      <c r="Q19" s="16">
        <f>$L$4-Tabell2[[#This Row],[Totalt alla tävlingar]]</f>
        <v>282.46000000000004</v>
      </c>
      <c r="R19" s="9">
        <v>16</v>
      </c>
    </row>
    <row r="20" spans="1:18" ht="26.25" x14ac:dyDescent="0.4">
      <c r="A20" s="8">
        <v>17</v>
      </c>
      <c r="B20" s="3" t="s">
        <v>34</v>
      </c>
      <c r="C20" s="5"/>
      <c r="D20" s="5"/>
      <c r="E20" s="5">
        <f>Tabell2[[#This Row],[Deltävling 1 Polly Raceway]]+Tabell2[[#This Row],[Deltävling 2 Polly Raceway]]</f>
        <v>0</v>
      </c>
      <c r="F20" s="5">
        <v>116.45</v>
      </c>
      <c r="G20" s="5">
        <v>115.88</v>
      </c>
      <c r="H20" s="5">
        <f>Tabell2[[#This Row],[Deltävling 3 west Raceway]]+Tabell2[[#This Row],[Deltävling 4 West Raceway]]</f>
        <v>232.32999999999998</v>
      </c>
      <c r="I20" s="5"/>
      <c r="J20" s="5"/>
      <c r="K20" s="5"/>
      <c r="L20" s="6">
        <f>Tabell2[[#This Row],[Deltävling 1 Polly Raceway]]+Tabell2[[#This Row],[Deltävling 2 Polly Raceway]]+Tabell2[[#This Row],[Deltävling 3 west Raceway]]+Tabell2[[#This Row],[Deltävling 4 West Raceway]]+Tabell2[[#This Row],[Deltävling 5 Marks Slotracing]]+Tabell2[[#This Row],[Deltävling 6 Marks Slotracing]]</f>
        <v>232.32999999999998</v>
      </c>
      <c r="M20" s="5" t="str">
        <f>Tabell2[[#This Row],[Namn ]]</f>
        <v>Bo åkesson</v>
      </c>
      <c r="N20" s="12"/>
      <c r="O20" s="15"/>
      <c r="P20" s="20">
        <f>L19-Tabell2[[#This Row],[Totalt alla tävlingar]]</f>
        <v>16.320000000000022</v>
      </c>
      <c r="Q20" s="20">
        <f>$L$4-Tabell2[[#This Row],[Totalt alla tävlingar]]</f>
        <v>298.78000000000003</v>
      </c>
      <c r="R20" s="8">
        <v>17</v>
      </c>
    </row>
    <row r="21" spans="1:18" ht="26.25" x14ac:dyDescent="0.4">
      <c r="A21" s="9">
        <v>18</v>
      </c>
      <c r="B21" s="3" t="s">
        <v>35</v>
      </c>
      <c r="C21" s="5"/>
      <c r="D21" s="5"/>
      <c r="E21" s="5">
        <f>Tabell2[[#This Row],[Deltävling 1 Polly Raceway]]+Tabell2[[#This Row],[Deltävling 2 Polly Raceway]]</f>
        <v>0</v>
      </c>
      <c r="F21" s="5">
        <v>107.84</v>
      </c>
      <c r="G21" s="5">
        <v>109.86</v>
      </c>
      <c r="H21" s="5">
        <f>Tabell2[[#This Row],[Deltävling 3 west Raceway]]+Tabell2[[#This Row],[Deltävling 4 West Raceway]]</f>
        <v>217.7</v>
      </c>
      <c r="I21" s="5"/>
      <c r="J21" s="5"/>
      <c r="K21" s="5"/>
      <c r="L21" s="6">
        <f>Tabell2[[#This Row],[Deltävling 1 Polly Raceway]]+Tabell2[[#This Row],[Deltävling 2 Polly Raceway]]+Tabell2[[#This Row],[Deltävling 3 west Raceway]]+Tabell2[[#This Row],[Deltävling 4 West Raceway]]+Tabell2[[#This Row],[Deltävling 5 Marks Slotracing]]+Tabell2[[#This Row],[Deltävling 6 Marks Slotracing]]</f>
        <v>217.7</v>
      </c>
      <c r="M21" s="5" t="str">
        <f>Tabell2[[#This Row],[Namn ]]</f>
        <v>Bo Sörliden</v>
      </c>
      <c r="N21" s="14"/>
      <c r="O21" s="14"/>
      <c r="P21" s="16">
        <f>L20-Tabell2[[#This Row],[Totalt alla tävlingar]]</f>
        <v>14.629999999999995</v>
      </c>
      <c r="Q21" s="16">
        <f>$L$4-Tabell2[[#This Row],[Totalt alla tävlingar]]</f>
        <v>313.41000000000003</v>
      </c>
      <c r="R21" s="9">
        <v>18</v>
      </c>
    </row>
    <row r="22" spans="1:18" ht="26.25" x14ac:dyDescent="0.4">
      <c r="A22" s="8">
        <v>19</v>
      </c>
      <c r="B22" s="3" t="s">
        <v>36</v>
      </c>
      <c r="C22" s="5"/>
      <c r="D22" s="5"/>
      <c r="E22" s="5">
        <f>Tabell2[[#This Row],[Deltävling 1 Polly Raceway]]+Tabell2[[#This Row],[Deltävling 2 Polly Raceway]]</f>
        <v>0</v>
      </c>
      <c r="F22" s="5">
        <v>106.7</v>
      </c>
      <c r="G22" s="5">
        <v>107.75</v>
      </c>
      <c r="H22" s="5">
        <f>Tabell2[[#This Row],[Deltävling 3 west Raceway]]+Tabell2[[#This Row],[Deltävling 4 West Raceway]]</f>
        <v>214.45</v>
      </c>
      <c r="I22" s="5"/>
      <c r="J22" s="5"/>
      <c r="K22" s="5"/>
      <c r="L22" s="6">
        <f>Tabell2[[#This Row],[Deltävling 1 Polly Raceway]]+Tabell2[[#This Row],[Deltävling 2 Polly Raceway]]+Tabell2[[#This Row],[Deltävling 3 west Raceway]]+Tabell2[[#This Row],[Deltävling 4 West Raceway]]+Tabell2[[#This Row],[Deltävling 5 Marks Slotracing]]+Tabell2[[#This Row],[Deltävling 6 Marks Slotracing]]</f>
        <v>214.45</v>
      </c>
      <c r="M22" s="5" t="str">
        <f>Tabell2[[#This Row],[Namn ]]</f>
        <v>Magnus H</v>
      </c>
      <c r="N22" s="12"/>
      <c r="O22" s="15"/>
      <c r="P22" s="20">
        <f>L21-Tabell2[[#This Row],[Totalt alla tävlingar]]</f>
        <v>3.25</v>
      </c>
      <c r="Q22" s="20">
        <f>$L$4-Tabell2[[#This Row],[Totalt alla tävlingar]]</f>
        <v>316.66000000000003</v>
      </c>
      <c r="R22" s="8">
        <v>19</v>
      </c>
    </row>
    <row r="23" spans="1:18" ht="26.25" x14ac:dyDescent="0.4">
      <c r="A23" s="9">
        <v>20</v>
      </c>
      <c r="B23" s="3" t="s">
        <v>24</v>
      </c>
      <c r="C23" s="4">
        <v>107.65</v>
      </c>
      <c r="D23" s="4">
        <v>106.65</v>
      </c>
      <c r="E23" s="4">
        <f>Tabell2[[#This Row],[Deltävling 1 Polly Raceway]]+Tabell2[[#This Row],[Deltävling 2 Polly Raceway]]</f>
        <v>214.3</v>
      </c>
      <c r="F23" s="5"/>
      <c r="G23" s="5"/>
      <c r="H23" s="5">
        <f>Tabell2[[#This Row],[Deltävling 3 west Raceway]]+Tabell2[[#This Row],[Deltävling 4 West Raceway]]</f>
        <v>0</v>
      </c>
      <c r="I23" s="5"/>
      <c r="J23" s="5"/>
      <c r="K23" s="5"/>
      <c r="L23" s="6">
        <f>Tabell2[[#This Row],[Deltävling 1 Polly Raceway]]+Tabell2[[#This Row],[Deltävling 2 Polly Raceway]]+Tabell2[[#This Row],[Deltävling 3 west Raceway]]+Tabell2[[#This Row],[Deltävling 4 West Raceway]]+Tabell2[[#This Row],[Deltävling 5 Marks Slotracing]]+Tabell2[[#This Row],[Deltävling 6 Marks Slotracing]]</f>
        <v>214.3</v>
      </c>
      <c r="M23" s="5" t="str">
        <f>Tabell2[[#This Row],[Namn ]]</f>
        <v>Jimmy</v>
      </c>
      <c r="N23" s="14"/>
      <c r="O23" s="14"/>
      <c r="P23" s="16">
        <f>L22-Tabell2[[#This Row],[Totalt alla tävlingar]]</f>
        <v>0.14999999999997726</v>
      </c>
      <c r="Q23" s="16">
        <f>$L$4-Tabell2[[#This Row],[Totalt alla tävlingar]]</f>
        <v>316.81</v>
      </c>
      <c r="R23" s="9">
        <v>20</v>
      </c>
    </row>
    <row r="24" spans="1:18" ht="26.25" x14ac:dyDescent="0.4">
      <c r="A24" s="23">
        <v>21</v>
      </c>
      <c r="B24" s="21" t="s">
        <v>10</v>
      </c>
      <c r="C24" s="25"/>
      <c r="D24" s="25"/>
      <c r="E24" s="25">
        <f>Tabell2[[#This Row],[Deltävling 1 Polly Raceway]]+Tabell2[[#This Row],[Deltävling 2 Polly Raceway]]</f>
        <v>0</v>
      </c>
      <c r="F24" s="22">
        <v>101.83</v>
      </c>
      <c r="G24" s="22">
        <v>104.21</v>
      </c>
      <c r="H24" s="22">
        <f>Tabell2[[#This Row],[Deltävling 3 west Raceway]]+Tabell2[[#This Row],[Deltävling 4 West Raceway]]</f>
        <v>206.04</v>
      </c>
      <c r="I24" s="22"/>
      <c r="J24" s="22"/>
      <c r="K24" s="22"/>
      <c r="L24" s="6">
        <f>Tabell2[[#This Row],[Deltävling 1 Polly Raceway]]+Tabell2[[#This Row],[Deltävling 2 Polly Raceway]]+Tabell2[[#This Row],[Deltävling 3 west Raceway]]+Tabell2[[#This Row],[Deltävling 4 West Raceway]]+Tabell2[[#This Row],[Deltävling 5 Marks Slotracing]]+Tabell2[[#This Row],[Deltävling 6 Marks Slotracing]]</f>
        <v>206.04</v>
      </c>
      <c r="M24" s="22" t="str">
        <f>Tabell2[[#This Row],[Namn ]]</f>
        <v>Mathias Svensson</v>
      </c>
      <c r="N24" s="26"/>
      <c r="O24" s="26"/>
      <c r="P24" s="19">
        <f>L23-Tabell2[[#This Row],[Totalt alla tävlingar]]</f>
        <v>8.2600000000000193</v>
      </c>
      <c r="Q24" s="19">
        <f>$L$4-Tabell2[[#This Row],[Totalt alla tävlingar]]</f>
        <v>325.07000000000005</v>
      </c>
      <c r="R24" s="8">
        <v>20</v>
      </c>
    </row>
    <row r="25" spans="1:18" ht="26.25" x14ac:dyDescent="0.4">
      <c r="A25" s="24">
        <v>22</v>
      </c>
      <c r="B25" s="21" t="s">
        <v>33</v>
      </c>
      <c r="C25" s="22"/>
      <c r="D25" s="22"/>
      <c r="E25" s="22">
        <f>Tabell2[[#This Row],[Deltävling 1 Polly Raceway]]+Tabell2[[#This Row],[Deltävling 2 Polly Raceway]]</f>
        <v>0</v>
      </c>
      <c r="F25" s="22">
        <v>101.75</v>
      </c>
      <c r="G25" s="22">
        <v>101.7</v>
      </c>
      <c r="H25" s="22">
        <f>Tabell2[[#This Row],[Deltävling 3 west Raceway]]+Tabell2[[#This Row],[Deltävling 4 West Raceway]]</f>
        <v>203.45</v>
      </c>
      <c r="I25" s="22"/>
      <c r="J25" s="22"/>
      <c r="K25" s="22"/>
      <c r="L25" s="6">
        <f>Tabell2[[#This Row],[Deltävling 1 Polly Raceway]]+Tabell2[[#This Row],[Deltävling 2 Polly Raceway]]+Tabell2[[#This Row],[Deltävling 3 west Raceway]]+Tabell2[[#This Row],[Deltävling 4 West Raceway]]+Tabell2[[#This Row],[Deltävling 5 Marks Slotracing]]+Tabell2[[#This Row],[Deltävling 6 Marks Slotracing]]</f>
        <v>203.45</v>
      </c>
      <c r="M25" s="22" t="str">
        <f>Tabell2[[#This Row],[Namn ]]</f>
        <v>Johan Hiltun</v>
      </c>
      <c r="N25" s="27"/>
      <c r="O25" s="27"/>
      <c r="P25" s="16">
        <f>L24-Tabell2[[#This Row],[Totalt alla tävlingar]]</f>
        <v>2.5900000000000034</v>
      </c>
      <c r="Q25" s="16">
        <f>$L$4-Tabell2[[#This Row],[Totalt alla tävlingar]]</f>
        <v>327.66000000000003</v>
      </c>
      <c r="R25" s="9">
        <v>20</v>
      </c>
    </row>
    <row r="26" spans="1:18" ht="23.25" x14ac:dyDescent="0.35">
      <c r="A26" s="23">
        <v>23</v>
      </c>
      <c r="B26" s="21"/>
      <c r="C26" s="25"/>
      <c r="D26" s="25"/>
      <c r="E26" s="25">
        <f>Tabell2[[#This Row],[Deltävling 1 Polly Raceway]]+Tabell2[[#This Row],[Deltävling 2 Polly Raceway]]</f>
        <v>0</v>
      </c>
      <c r="F26" s="22"/>
      <c r="G26" s="22"/>
      <c r="H26" s="22">
        <f>Tabell2[[#This Row],[Deltävling 3 west Raceway]]+Tabell2[[#This Row],[Deltävling 4 West Raceway]]</f>
        <v>0</v>
      </c>
      <c r="I26" s="22"/>
      <c r="J26" s="22"/>
      <c r="K26" s="22"/>
      <c r="L26" s="6">
        <f>Tabell2[[#This Row],[Deltävling 1 Polly Raceway]]+Tabell2[[#This Row],[Deltävling 2 Polly Raceway]]+Tabell2[[#This Row],[Deltävling 3 west Raceway]]+Tabell2[[#This Row],[Deltävling 4 West Raceway]]+Tabell2[[#This Row],[Deltävling 5 Marks Slotracing]]+Tabell2[[#This Row],[Deltävling 6 Marks Slotracing]]</f>
        <v>0</v>
      </c>
      <c r="M26" s="22">
        <f>Tabell2[[#This Row],[Namn ]]</f>
        <v>0</v>
      </c>
    </row>
    <row r="34" spans="1:1" x14ac:dyDescent="0.25">
      <c r="A34">
        <v>1</v>
      </c>
    </row>
    <row r="35" spans="1:1" x14ac:dyDescent="0.25">
      <c r="A35">
        <v>2</v>
      </c>
    </row>
    <row r="36" spans="1:1" x14ac:dyDescent="0.25">
      <c r="A36">
        <v>3</v>
      </c>
    </row>
    <row r="37" spans="1:1" x14ac:dyDescent="0.25">
      <c r="A37">
        <v>4</v>
      </c>
    </row>
    <row r="38" spans="1:1" x14ac:dyDescent="0.25">
      <c r="A38">
        <v>5</v>
      </c>
    </row>
    <row r="39" spans="1:1" x14ac:dyDescent="0.25">
      <c r="A39">
        <v>6</v>
      </c>
    </row>
    <row r="40" spans="1:1" x14ac:dyDescent="0.25">
      <c r="A40">
        <v>7</v>
      </c>
    </row>
    <row r="41" spans="1:1" x14ac:dyDescent="0.25">
      <c r="A41">
        <v>8</v>
      </c>
    </row>
    <row r="42" spans="1:1" x14ac:dyDescent="0.25">
      <c r="A42">
        <v>9</v>
      </c>
    </row>
    <row r="43" spans="1:1" x14ac:dyDescent="0.25">
      <c r="A43">
        <v>10</v>
      </c>
    </row>
    <row r="44" spans="1:1" x14ac:dyDescent="0.25">
      <c r="A44">
        <v>11</v>
      </c>
    </row>
    <row r="45" spans="1:1" x14ac:dyDescent="0.25">
      <c r="A45">
        <v>12</v>
      </c>
    </row>
    <row r="46" spans="1:1" x14ac:dyDescent="0.25">
      <c r="A46">
        <v>13</v>
      </c>
    </row>
    <row r="47" spans="1:1" x14ac:dyDescent="0.25">
      <c r="A47">
        <v>14</v>
      </c>
    </row>
    <row r="48" spans="1:1" x14ac:dyDescent="0.25">
      <c r="A48">
        <v>15</v>
      </c>
    </row>
    <row r="49" spans="1:1" x14ac:dyDescent="0.25">
      <c r="A49">
        <v>16</v>
      </c>
    </row>
    <row r="50" spans="1:1" x14ac:dyDescent="0.25">
      <c r="A50">
        <v>17</v>
      </c>
    </row>
    <row r="51" spans="1:1" x14ac:dyDescent="0.25">
      <c r="A51">
        <v>18</v>
      </c>
    </row>
    <row r="52" spans="1:1" x14ac:dyDescent="0.25">
      <c r="A52">
        <v>19</v>
      </c>
    </row>
    <row r="53" spans="1:1" x14ac:dyDescent="0.25">
      <c r="A53">
        <v>20</v>
      </c>
    </row>
  </sheetData>
  <mergeCells count="1">
    <mergeCell ref="B1:R2"/>
  </mergeCells>
  <pageMargins left="0.7" right="0.7" top="0.75" bottom="0.75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Patrik</dc:creator>
  <cp:lastModifiedBy>Patrik Holm</cp:lastModifiedBy>
  <cp:lastPrinted>2023-01-28T16:21:53Z</cp:lastPrinted>
  <dcterms:created xsi:type="dcterms:W3CDTF">2022-09-04T08:23:31Z</dcterms:created>
  <dcterms:modified xsi:type="dcterms:W3CDTF">2023-09-23T16:05:56Z</dcterms:modified>
</cp:coreProperties>
</file>