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d\Backup Allt Annat\Backup Egna Foto &amp; Filmer &amp; Bilder Övrigt\Foto\Bilbana\NSR Tävlingar\"/>
    </mc:Choice>
  </mc:AlternateContent>
  <xr:revisionPtr revIDLastSave="0" documentId="13_ncr:1_{2011641E-6069-42BF-9AE0-70D78DC1E095}" xr6:coauthVersionLast="47" xr6:coauthVersionMax="47" xr10:uidLastSave="{00000000-0000-0000-0000-000000000000}"/>
  <bookViews>
    <workbookView xWindow="-120" yWindow="-120" windowWidth="29040" windowHeight="16440" xr2:uid="{28599DA6-1AD1-4154-A946-7ED52AE4A174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6" i="1" l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5" i="1"/>
  <c r="AA47" i="1"/>
  <c r="AA46" i="1"/>
  <c r="AA45" i="1"/>
  <c r="AA44" i="1"/>
  <c r="AA43" i="1"/>
  <c r="AA42" i="1"/>
  <c r="AA41" i="1"/>
  <c r="AA40" i="1"/>
  <c r="AA39" i="1"/>
  <c r="AA38" i="1"/>
  <c r="Y15" i="1"/>
  <c r="Y29" i="1"/>
  <c r="U15" i="1"/>
  <c r="U29" i="1"/>
  <c r="AK35" i="1"/>
  <c r="AK31" i="1"/>
  <c r="AI37" i="1"/>
  <c r="AI36" i="1"/>
  <c r="AI35" i="1"/>
  <c r="AI34" i="1"/>
  <c r="AI33" i="1"/>
  <c r="AI32" i="1"/>
  <c r="AI31" i="1"/>
  <c r="AF37" i="1"/>
  <c r="AG37" i="1"/>
  <c r="AF36" i="1"/>
  <c r="AG36" i="1"/>
  <c r="AF35" i="1"/>
  <c r="AG35" i="1"/>
  <c r="AF34" i="1"/>
  <c r="AG34" i="1"/>
  <c r="AF33" i="1"/>
  <c r="AG33" i="1"/>
  <c r="AF32" i="1"/>
  <c r="AG32" i="1"/>
  <c r="AF31" i="1"/>
  <c r="AG31" i="1"/>
  <c r="AE37" i="1"/>
  <c r="AE36" i="1"/>
  <c r="AE35" i="1"/>
  <c r="AE34" i="1"/>
  <c r="AE33" i="1"/>
  <c r="AE32" i="1"/>
  <c r="AE31" i="1"/>
  <c r="AC37" i="1"/>
  <c r="AD37" i="1"/>
  <c r="AC36" i="1"/>
  <c r="AD36" i="1"/>
  <c r="AC35" i="1"/>
  <c r="AD35" i="1"/>
  <c r="AC34" i="1"/>
  <c r="AD34" i="1"/>
  <c r="AC33" i="1"/>
  <c r="AD33" i="1"/>
  <c r="AC32" i="1"/>
  <c r="AD32" i="1"/>
  <c r="AC31" i="1"/>
  <c r="AD31" i="1"/>
  <c r="AB37" i="1"/>
  <c r="AB36" i="1"/>
  <c r="AB35" i="1"/>
  <c r="AB34" i="1"/>
  <c r="AB33" i="1"/>
  <c r="AB32" i="1"/>
  <c r="AB31" i="1"/>
  <c r="AK23" i="1"/>
  <c r="AK9" i="1"/>
  <c r="AI28" i="1"/>
  <c r="AI25" i="1"/>
  <c r="AI24" i="1"/>
  <c r="AI23" i="1"/>
  <c r="AI21" i="1"/>
  <c r="AI20" i="1"/>
  <c r="AI19" i="1"/>
  <c r="AI18" i="1"/>
  <c r="AI17" i="1"/>
  <c r="AI16" i="1"/>
  <c r="AI14" i="1"/>
  <c r="AI12" i="1"/>
  <c r="AI10" i="1"/>
  <c r="AI9" i="1"/>
  <c r="AI8" i="1"/>
  <c r="AI7" i="1"/>
  <c r="AI6" i="1"/>
  <c r="AI5" i="1"/>
  <c r="AL9" i="1"/>
  <c r="AL8" i="1"/>
  <c r="AL7" i="1"/>
  <c r="AL6" i="1"/>
  <c r="AF28" i="1"/>
  <c r="AG28" i="1"/>
  <c r="AE28" i="1"/>
  <c r="AF25" i="1"/>
  <c r="AG25" i="1"/>
  <c r="AE25" i="1"/>
  <c r="AF24" i="1"/>
  <c r="AG24" i="1"/>
  <c r="AE24" i="1"/>
  <c r="AF23" i="1"/>
  <c r="AG23" i="1"/>
  <c r="AE23" i="1"/>
  <c r="AF21" i="1"/>
  <c r="AG21" i="1"/>
  <c r="AE21" i="1"/>
  <c r="AF20" i="1"/>
  <c r="AG20" i="1"/>
  <c r="AE20" i="1"/>
  <c r="AF19" i="1"/>
  <c r="AG19" i="1"/>
  <c r="AE19" i="1"/>
  <c r="AF18" i="1"/>
  <c r="AG18" i="1"/>
  <c r="AE18" i="1"/>
  <c r="AF17" i="1"/>
  <c r="AG17" i="1"/>
  <c r="AE17" i="1"/>
  <c r="AF16" i="1"/>
  <c r="AG16" i="1"/>
  <c r="AE16" i="1"/>
  <c r="AF14" i="1"/>
  <c r="AG14" i="1"/>
  <c r="AE14" i="1"/>
  <c r="AF12" i="1"/>
  <c r="AG12" i="1"/>
  <c r="AE12" i="1"/>
  <c r="AF10" i="1"/>
  <c r="AG10" i="1"/>
  <c r="AE10" i="1"/>
  <c r="AF9" i="1"/>
  <c r="AG9" i="1"/>
  <c r="AE9" i="1"/>
  <c r="AF8" i="1"/>
  <c r="AG8" i="1"/>
  <c r="AE8" i="1"/>
  <c r="AF7" i="1"/>
  <c r="AG7" i="1"/>
  <c r="AE7" i="1"/>
  <c r="AC28" i="1"/>
  <c r="AD28" i="1"/>
  <c r="AJ28" i="1" s="1"/>
  <c r="AB28" i="1"/>
  <c r="AC25" i="1"/>
  <c r="AD25" i="1"/>
  <c r="AB25" i="1"/>
  <c r="AC24" i="1"/>
  <c r="AD24" i="1"/>
  <c r="AJ24" i="1" s="1"/>
  <c r="AB24" i="1"/>
  <c r="AC23" i="1"/>
  <c r="AD23" i="1"/>
  <c r="AJ23" i="1" s="1"/>
  <c r="AB23" i="1"/>
  <c r="AC21" i="1"/>
  <c r="AD21" i="1"/>
  <c r="AJ21" i="1" s="1"/>
  <c r="AB21" i="1"/>
  <c r="AC20" i="1"/>
  <c r="AD20" i="1"/>
  <c r="AB20" i="1"/>
  <c r="AC19" i="1"/>
  <c r="AD19" i="1"/>
  <c r="AJ19" i="1" s="1"/>
  <c r="AB19" i="1"/>
  <c r="AC18" i="1"/>
  <c r="AD18" i="1"/>
  <c r="AJ18" i="1" s="1"/>
  <c r="AB18" i="1"/>
  <c r="AC17" i="1"/>
  <c r="AD17" i="1"/>
  <c r="AB17" i="1"/>
  <c r="AC16" i="1"/>
  <c r="AD16" i="1"/>
  <c r="AJ16" i="1" s="1"/>
  <c r="AB16" i="1"/>
  <c r="AC14" i="1"/>
  <c r="AD14" i="1"/>
  <c r="AJ14" i="1" s="1"/>
  <c r="AB14" i="1"/>
  <c r="AH14" i="1" s="1"/>
  <c r="AC12" i="1"/>
  <c r="AD12" i="1"/>
  <c r="AB12" i="1"/>
  <c r="AC10" i="1"/>
  <c r="AD10" i="1"/>
  <c r="AJ10" i="1" s="1"/>
  <c r="AB10" i="1"/>
  <c r="AC9" i="1"/>
  <c r="AD9" i="1"/>
  <c r="AB9" i="1"/>
  <c r="AC8" i="1"/>
  <c r="AD8" i="1"/>
  <c r="AB8" i="1"/>
  <c r="AC7" i="1"/>
  <c r="AD7" i="1"/>
  <c r="AJ7" i="1" s="1"/>
  <c r="AB7" i="1"/>
  <c r="AJ11" i="1"/>
  <c r="AJ13" i="1"/>
  <c r="AJ15" i="1"/>
  <c r="AJ22" i="1"/>
  <c r="AJ26" i="1"/>
  <c r="AJ27" i="1"/>
  <c r="AJ29" i="1"/>
  <c r="AJ30" i="1"/>
  <c r="AF5" i="1"/>
  <c r="AG5" i="1"/>
  <c r="AE5" i="1"/>
  <c r="AC5" i="1"/>
  <c r="AD5" i="1"/>
  <c r="AB5" i="1"/>
  <c r="AM11" i="1"/>
  <c r="AM13" i="1"/>
  <c r="AM15" i="1"/>
  <c r="AM22" i="1"/>
  <c r="AM26" i="1"/>
  <c r="AM27" i="1"/>
  <c r="AM29" i="1"/>
  <c r="AM30" i="1"/>
  <c r="AH11" i="1"/>
  <c r="AH13" i="1"/>
  <c r="AH15" i="1"/>
  <c r="AH22" i="1"/>
  <c r="AH26" i="1"/>
  <c r="AH27" i="1"/>
  <c r="AH29" i="1"/>
  <c r="AH30" i="1"/>
  <c r="AF6" i="1"/>
  <c r="AG6" i="1"/>
  <c r="AE6" i="1"/>
  <c r="AC6" i="1"/>
  <c r="AD6" i="1"/>
  <c r="AB6" i="1"/>
  <c r="AM32" i="1" l="1"/>
  <c r="AJ32" i="1"/>
  <c r="BS32" i="1" s="1"/>
  <c r="AJ5" i="1"/>
  <c r="AJ36" i="1"/>
  <c r="BS36" i="1" s="1"/>
  <c r="AJ31" i="1"/>
  <c r="BS31" i="1" s="1"/>
  <c r="AM6" i="1"/>
  <c r="AH35" i="1"/>
  <c r="BP35" i="1" s="1"/>
  <c r="BQ35" i="1" s="1"/>
  <c r="BR35" i="1" s="1"/>
  <c r="AM33" i="1"/>
  <c r="AH34" i="1"/>
  <c r="BP34" i="1" s="1"/>
  <c r="BQ34" i="1" s="1"/>
  <c r="BR34" i="1" s="1"/>
  <c r="AH6" i="1"/>
  <c r="AJ20" i="1"/>
  <c r="AH33" i="1"/>
  <c r="BP33" i="1" s="1"/>
  <c r="BQ33" i="1" s="1"/>
  <c r="BR33" i="1" s="1"/>
  <c r="AM35" i="1"/>
  <c r="AH36" i="1"/>
  <c r="BP36" i="1" s="1"/>
  <c r="BQ36" i="1" s="1"/>
  <c r="BR36" i="1" s="1"/>
  <c r="AJ34" i="1"/>
  <c r="BS34" i="1" s="1"/>
  <c r="AH20" i="1"/>
  <c r="AH37" i="1"/>
  <c r="BP37" i="1" s="1"/>
  <c r="BQ37" i="1" s="1"/>
  <c r="BR37" i="1" s="1"/>
  <c r="AJ35" i="1"/>
  <c r="BS35" i="1" s="1"/>
  <c r="AM31" i="1"/>
  <c r="AJ33" i="1"/>
  <c r="BS33" i="1" s="1"/>
  <c r="AJ37" i="1"/>
  <c r="BS37" i="1" s="1"/>
  <c r="AH32" i="1"/>
  <c r="BP32" i="1" s="1"/>
  <c r="BQ32" i="1" s="1"/>
  <c r="BR32" i="1" s="1"/>
  <c r="AM37" i="1"/>
  <c r="AM36" i="1"/>
  <c r="AJ6" i="1"/>
  <c r="AH16" i="1"/>
  <c r="AJ25" i="1"/>
  <c r="AM34" i="1"/>
  <c r="AJ17" i="1"/>
  <c r="AJ9" i="1"/>
  <c r="AH31" i="1"/>
  <c r="BP31" i="1" s="1"/>
  <c r="BQ31" i="1" s="1"/>
  <c r="BR31" i="1" s="1"/>
  <c r="AM8" i="1"/>
  <c r="AH28" i="1"/>
  <c r="AM25" i="1"/>
  <c r="AH24" i="1"/>
  <c r="AH23" i="1"/>
  <c r="AH21" i="1"/>
  <c r="AM20" i="1"/>
  <c r="AM19" i="1"/>
  <c r="AH18" i="1"/>
  <c r="AM17" i="1"/>
  <c r="AM16" i="1"/>
  <c r="AJ12" i="1"/>
  <c r="AM12" i="1"/>
  <c r="AM10" i="1"/>
  <c r="AM9" i="1"/>
  <c r="AJ8" i="1"/>
  <c r="AH8" i="1"/>
  <c r="AM7" i="1"/>
  <c r="AM28" i="1"/>
  <c r="AH25" i="1"/>
  <c r="AM24" i="1"/>
  <c r="AM23" i="1"/>
  <c r="AM21" i="1"/>
  <c r="AH19" i="1"/>
  <c r="AM18" i="1"/>
  <c r="AH17" i="1"/>
  <c r="AM14" i="1"/>
  <c r="AH12" i="1"/>
  <c r="AH10" i="1"/>
  <c r="AH9" i="1"/>
  <c r="AH7" i="1"/>
  <c r="AH5" i="1"/>
  <c r="AM5" i="1"/>
  <c r="AA31" i="1" l="1"/>
  <c r="AA32" i="1"/>
  <c r="AA33" i="1"/>
  <c r="AA34" i="1"/>
  <c r="AA35" i="1"/>
  <c r="AA36" i="1"/>
  <c r="AA37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5" i="1"/>
  <c r="V30" i="1" l="1"/>
  <c r="V17" i="1"/>
  <c r="V18" i="1"/>
  <c r="V19" i="1"/>
  <c r="V20" i="1"/>
  <c r="V21" i="1"/>
  <c r="V22" i="1"/>
  <c r="V23" i="1"/>
  <c r="V24" i="1"/>
  <c r="V25" i="1"/>
  <c r="V26" i="1"/>
  <c r="V27" i="1"/>
  <c r="V28" i="1"/>
  <c r="V16" i="1"/>
  <c r="V6" i="1"/>
  <c r="V7" i="1"/>
  <c r="V8" i="1"/>
  <c r="V9" i="1"/>
  <c r="V10" i="1"/>
  <c r="V11" i="1"/>
  <c r="V12" i="1"/>
  <c r="V13" i="1"/>
  <c r="V14" i="1"/>
  <c r="V5" i="1"/>
  <c r="S30" i="1"/>
  <c r="T30" i="1"/>
  <c r="T17" i="1"/>
  <c r="T18" i="1"/>
  <c r="T19" i="1"/>
  <c r="T20" i="1"/>
  <c r="T21" i="1"/>
  <c r="T22" i="1"/>
  <c r="T23" i="1"/>
  <c r="T24" i="1"/>
  <c r="T25" i="1"/>
  <c r="T26" i="1"/>
  <c r="T27" i="1"/>
  <c r="T28" i="1"/>
  <c r="S17" i="1"/>
  <c r="S18" i="1"/>
  <c r="S19" i="1"/>
  <c r="S20" i="1"/>
  <c r="S21" i="1"/>
  <c r="S22" i="1"/>
  <c r="S23" i="1"/>
  <c r="S24" i="1"/>
  <c r="S25" i="1"/>
  <c r="S26" i="1"/>
  <c r="S27" i="1"/>
  <c r="S28" i="1"/>
  <c r="S16" i="1"/>
  <c r="T16" i="1"/>
  <c r="T6" i="1"/>
  <c r="T7" i="1"/>
  <c r="T8" i="1"/>
  <c r="T9" i="1"/>
  <c r="T10" i="1"/>
  <c r="T11" i="1"/>
  <c r="T12" i="1"/>
  <c r="T13" i="1"/>
  <c r="T14" i="1"/>
  <c r="S6" i="1"/>
  <c r="S7" i="1"/>
  <c r="S8" i="1"/>
  <c r="S9" i="1"/>
  <c r="S10" i="1"/>
  <c r="S11" i="1"/>
  <c r="S12" i="1"/>
  <c r="S13" i="1"/>
  <c r="S14" i="1"/>
  <c r="S5" i="1"/>
  <c r="T5" i="1"/>
  <c r="R30" i="1"/>
  <c r="R17" i="1"/>
  <c r="R18" i="1"/>
  <c r="R19" i="1"/>
  <c r="R20" i="1"/>
  <c r="R21" i="1"/>
  <c r="R22" i="1"/>
  <c r="R23" i="1"/>
  <c r="R24" i="1"/>
  <c r="R25" i="1"/>
  <c r="R26" i="1"/>
  <c r="R27" i="1"/>
  <c r="R28" i="1"/>
  <c r="R16" i="1"/>
  <c r="R6" i="1"/>
  <c r="R7" i="1"/>
  <c r="R8" i="1"/>
  <c r="R9" i="1"/>
  <c r="R10" i="1"/>
  <c r="R11" i="1"/>
  <c r="R12" i="1"/>
  <c r="R13" i="1"/>
  <c r="R14" i="1"/>
  <c r="R5" i="1"/>
  <c r="Q30" i="1"/>
  <c r="P17" i="1"/>
  <c r="Q17" i="1"/>
  <c r="W17" i="1" s="1"/>
  <c r="P18" i="1"/>
  <c r="Q18" i="1"/>
  <c r="W18" i="1" s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W25" i="1" s="1"/>
  <c r="P26" i="1"/>
  <c r="Q26" i="1"/>
  <c r="W26" i="1" s="1"/>
  <c r="P27" i="1"/>
  <c r="Q27" i="1"/>
  <c r="P28" i="1"/>
  <c r="Q28" i="1"/>
  <c r="Q16" i="1"/>
  <c r="W16" i="1" s="1"/>
  <c r="P16" i="1"/>
  <c r="Q6" i="1"/>
  <c r="Q7" i="1"/>
  <c r="Q8" i="1"/>
  <c r="Q9" i="1"/>
  <c r="Q10" i="1"/>
  <c r="Q11" i="1"/>
  <c r="Q12" i="1"/>
  <c r="W12" i="1" s="1"/>
  <c r="Q13" i="1"/>
  <c r="Q14" i="1"/>
  <c r="Q5" i="1"/>
  <c r="P5" i="1"/>
  <c r="P30" i="1"/>
  <c r="O17" i="1"/>
  <c r="O18" i="1"/>
  <c r="O19" i="1"/>
  <c r="O20" i="1"/>
  <c r="O21" i="1"/>
  <c r="O22" i="1"/>
  <c r="O23" i="1"/>
  <c r="O24" i="1"/>
  <c r="O25" i="1"/>
  <c r="O26" i="1"/>
  <c r="O27" i="1"/>
  <c r="O28" i="1"/>
  <c r="P6" i="1"/>
  <c r="P7" i="1"/>
  <c r="P8" i="1"/>
  <c r="P9" i="1"/>
  <c r="P10" i="1"/>
  <c r="P11" i="1"/>
  <c r="P12" i="1"/>
  <c r="P13" i="1"/>
  <c r="P14" i="1"/>
  <c r="O30" i="1"/>
  <c r="O16" i="1"/>
  <c r="O13" i="1"/>
  <c r="O14" i="1"/>
  <c r="O11" i="1"/>
  <c r="O12" i="1"/>
  <c r="O9" i="1"/>
  <c r="O10" i="1"/>
  <c r="O7" i="1"/>
  <c r="O8" i="1"/>
  <c r="O6" i="1"/>
  <c r="O5" i="1"/>
  <c r="J6" i="1"/>
  <c r="J7" i="1"/>
  <c r="J8" i="1"/>
  <c r="J9" i="1"/>
  <c r="J10" i="1"/>
  <c r="J11" i="1"/>
  <c r="J12" i="1"/>
  <c r="J13" i="1"/>
  <c r="J14" i="1"/>
  <c r="J15" i="1"/>
  <c r="BS15" i="1" s="1"/>
  <c r="J16" i="1"/>
  <c r="J17" i="1"/>
  <c r="BS17" i="1" s="1"/>
  <c r="J18" i="1"/>
  <c r="BS18" i="1" s="1"/>
  <c r="J19" i="1"/>
  <c r="J20" i="1"/>
  <c r="J21" i="1"/>
  <c r="J22" i="1"/>
  <c r="J23" i="1"/>
  <c r="J24" i="1"/>
  <c r="J25" i="1"/>
  <c r="BS25" i="1" s="1"/>
  <c r="J26" i="1"/>
  <c r="BS26" i="1" s="1"/>
  <c r="J27" i="1"/>
  <c r="J28" i="1"/>
  <c r="J29" i="1"/>
  <c r="BS29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6" i="1"/>
  <c r="L6" i="1" s="1"/>
  <c r="B7" i="1"/>
  <c r="H7" i="1" s="1"/>
  <c r="B8" i="1"/>
  <c r="L8" i="1" s="1"/>
  <c r="B9" i="1"/>
  <c r="L9" i="1" s="1"/>
  <c r="B10" i="1"/>
  <c r="L10" i="1" s="1"/>
  <c r="B11" i="1"/>
  <c r="H11" i="1" s="1"/>
  <c r="B12" i="1"/>
  <c r="H12" i="1" s="1"/>
  <c r="B13" i="1"/>
  <c r="H13" i="1" s="1"/>
  <c r="B14" i="1"/>
  <c r="L14" i="1" s="1"/>
  <c r="B15" i="1"/>
  <c r="H15" i="1" s="1"/>
  <c r="BP15" i="1" s="1"/>
  <c r="BQ15" i="1" s="1"/>
  <c r="BR15" i="1" s="1"/>
  <c r="B16" i="1"/>
  <c r="L16" i="1" s="1"/>
  <c r="B17" i="1"/>
  <c r="L17" i="1" s="1"/>
  <c r="B18" i="1"/>
  <c r="L18" i="1" s="1"/>
  <c r="B19" i="1"/>
  <c r="H19" i="1" s="1"/>
  <c r="B20" i="1"/>
  <c r="L20" i="1" s="1"/>
  <c r="B21" i="1"/>
  <c r="H21" i="1" s="1"/>
  <c r="B22" i="1"/>
  <c r="L22" i="1" s="1"/>
  <c r="B23" i="1"/>
  <c r="H23" i="1" s="1"/>
  <c r="B24" i="1"/>
  <c r="L24" i="1" s="1"/>
  <c r="B25" i="1"/>
  <c r="L25" i="1" s="1"/>
  <c r="B26" i="1"/>
  <c r="L26" i="1" s="1"/>
  <c r="B27" i="1"/>
  <c r="H27" i="1" s="1"/>
  <c r="B28" i="1"/>
  <c r="L28" i="1" s="1"/>
  <c r="B29" i="1"/>
  <c r="L29" i="1" s="1"/>
  <c r="J5" i="1"/>
  <c r="I5" i="1"/>
  <c r="F5" i="1"/>
  <c r="G5" i="1"/>
  <c r="E5" i="1"/>
  <c r="C5" i="1"/>
  <c r="D5" i="1"/>
  <c r="B5" i="1"/>
  <c r="W7" i="1" l="1"/>
  <c r="BS7" i="1" s="1"/>
  <c r="W28" i="1"/>
  <c r="BS28" i="1" s="1"/>
  <c r="W20" i="1"/>
  <c r="W24" i="1"/>
  <c r="BS24" i="1" s="1"/>
  <c r="W30" i="1"/>
  <c r="BS30" i="1" s="1"/>
  <c r="L5" i="1"/>
  <c r="W10" i="1"/>
  <c r="BS10" i="1" s="1"/>
  <c r="BS12" i="1"/>
  <c r="BS16" i="1"/>
  <c r="W13" i="1"/>
  <c r="BS13" i="1" s="1"/>
  <c r="W11" i="1"/>
  <c r="BS20" i="1"/>
  <c r="W27" i="1"/>
  <c r="W23" i="1"/>
  <c r="BS23" i="1" s="1"/>
  <c r="W19" i="1"/>
  <c r="BS19" i="1" s="1"/>
  <c r="BS11" i="1"/>
  <c r="W9" i="1"/>
  <c r="BS9" i="1" s="1"/>
  <c r="W14" i="1"/>
  <c r="BS14" i="1" s="1"/>
  <c r="W6" i="1"/>
  <c r="BS6" i="1"/>
  <c r="Y5" i="1"/>
  <c r="U5" i="1"/>
  <c r="Y14" i="1"/>
  <c r="U14" i="1"/>
  <c r="U25" i="1"/>
  <c r="Y25" i="1"/>
  <c r="U17" i="1"/>
  <c r="Y17" i="1"/>
  <c r="BS27" i="1"/>
  <c r="U8" i="1"/>
  <c r="Y8" i="1"/>
  <c r="U16" i="1"/>
  <c r="Y16" i="1"/>
  <c r="Y23" i="1"/>
  <c r="U23" i="1"/>
  <c r="BP23" i="1" s="1"/>
  <c r="BQ23" i="1" s="1"/>
  <c r="BR23" i="1" s="1"/>
  <c r="Y7" i="1"/>
  <c r="U7" i="1"/>
  <c r="BP7" i="1" s="1"/>
  <c r="BQ7" i="1" s="1"/>
  <c r="BR7" i="1" s="1"/>
  <c r="Y30" i="1"/>
  <c r="U30" i="1"/>
  <c r="BP30" i="1" s="1"/>
  <c r="BQ30" i="1" s="1"/>
  <c r="BR30" i="1" s="1"/>
  <c r="Y22" i="1"/>
  <c r="U22" i="1"/>
  <c r="W5" i="1"/>
  <c r="BS5" i="1" s="1"/>
  <c r="W22" i="1"/>
  <c r="U10" i="1"/>
  <c r="Y10" i="1"/>
  <c r="Y21" i="1"/>
  <c r="U21" i="1"/>
  <c r="BP21" i="1" s="1"/>
  <c r="BQ21" i="1" s="1"/>
  <c r="BR21" i="1" s="1"/>
  <c r="Y6" i="1"/>
  <c r="U6" i="1"/>
  <c r="Y24" i="1"/>
  <c r="U24" i="1"/>
  <c r="U9" i="1"/>
  <c r="Y9" i="1"/>
  <c r="Y28" i="1"/>
  <c r="U28" i="1"/>
  <c r="Y20" i="1"/>
  <c r="U20" i="1"/>
  <c r="Y13" i="1"/>
  <c r="U13" i="1"/>
  <c r="BP13" i="1" s="1"/>
  <c r="BQ13" i="1" s="1"/>
  <c r="BR13" i="1" s="1"/>
  <c r="Y12" i="1"/>
  <c r="U12" i="1"/>
  <c r="BP12" i="1" s="1"/>
  <c r="BQ12" i="1" s="1"/>
  <c r="BR12" i="1" s="1"/>
  <c r="Y27" i="1"/>
  <c r="U27" i="1"/>
  <c r="BP27" i="1" s="1"/>
  <c r="BQ27" i="1" s="1"/>
  <c r="BR27" i="1" s="1"/>
  <c r="U19" i="1"/>
  <c r="BP19" i="1" s="1"/>
  <c r="BQ19" i="1" s="1"/>
  <c r="BR19" i="1" s="1"/>
  <c r="Y19" i="1"/>
  <c r="BS22" i="1"/>
  <c r="U11" i="1"/>
  <c r="BP11" i="1" s="1"/>
  <c r="BQ11" i="1" s="1"/>
  <c r="BR11" i="1" s="1"/>
  <c r="Y11" i="1"/>
  <c r="U26" i="1"/>
  <c r="Y26" i="1"/>
  <c r="U18" i="1"/>
  <c r="Y18" i="1"/>
  <c r="W21" i="1"/>
  <c r="BS21" i="1" s="1"/>
  <c r="W8" i="1"/>
  <c r="BS8" i="1" s="1"/>
  <c r="L23" i="1"/>
  <c r="L15" i="1"/>
  <c r="L7" i="1"/>
  <c r="H14" i="1"/>
  <c r="H29" i="1"/>
  <c r="BP29" i="1" s="1"/>
  <c r="BQ29" i="1" s="1"/>
  <c r="BR29" i="1" s="1"/>
  <c r="H28" i="1"/>
  <c r="H26" i="1"/>
  <c r="H18" i="1"/>
  <c r="H10" i="1"/>
  <c r="L21" i="1"/>
  <c r="L13" i="1"/>
  <c r="H6" i="1"/>
  <c r="H20" i="1"/>
  <c r="H25" i="1"/>
  <c r="H17" i="1"/>
  <c r="H9" i="1"/>
  <c r="L12" i="1"/>
  <c r="H24" i="1"/>
  <c r="H16" i="1"/>
  <c r="H8" i="1"/>
  <c r="L27" i="1"/>
  <c r="L19" i="1"/>
  <c r="L11" i="1"/>
  <c r="H5" i="1"/>
  <c r="H22" i="1"/>
  <c r="BP20" i="1" l="1"/>
  <c r="BQ20" i="1" s="1"/>
  <c r="BR20" i="1" s="1"/>
  <c r="BP25" i="1"/>
  <c r="BQ25" i="1" s="1"/>
  <c r="BR25" i="1" s="1"/>
  <c r="BP6" i="1"/>
  <c r="BQ6" i="1" s="1"/>
  <c r="BR6" i="1" s="1"/>
  <c r="BP8" i="1"/>
  <c r="BQ8" i="1" s="1"/>
  <c r="BR8" i="1" s="1"/>
  <c r="BP24" i="1"/>
  <c r="BQ24" i="1" s="1"/>
  <c r="BR24" i="1" s="1"/>
  <c r="BP22" i="1"/>
  <c r="BQ22" i="1" s="1"/>
  <c r="BR22" i="1" s="1"/>
  <c r="BP14" i="1"/>
  <c r="BQ14" i="1" s="1"/>
  <c r="BR14" i="1" s="1"/>
  <c r="BP5" i="1"/>
  <c r="BQ5" i="1" s="1"/>
  <c r="BR5" i="1" s="1"/>
  <c r="BP9" i="1"/>
  <c r="BQ9" i="1" s="1"/>
  <c r="BR9" i="1" s="1"/>
  <c r="BP18" i="1"/>
  <c r="BQ18" i="1" s="1"/>
  <c r="BR18" i="1" s="1"/>
  <c r="BP28" i="1"/>
  <c r="BQ28" i="1" s="1"/>
  <c r="BR28" i="1" s="1"/>
  <c r="BP16" i="1"/>
  <c r="BQ16" i="1" s="1"/>
  <c r="BR16" i="1" s="1"/>
  <c r="BP10" i="1"/>
  <c r="BQ10" i="1" s="1"/>
  <c r="BR10" i="1" s="1"/>
  <c r="BP17" i="1"/>
  <c r="BQ17" i="1" s="1"/>
  <c r="BR17" i="1" s="1"/>
  <c r="BP26" i="1"/>
  <c r="BQ26" i="1" s="1"/>
  <c r="BR26" i="1" s="1"/>
</calcChain>
</file>

<file path=xl/sharedStrings.xml><?xml version="1.0" encoding="utf-8"?>
<sst xmlns="http://schemas.openxmlformats.org/spreadsheetml/2006/main" count="128" uniqueCount="68">
  <si>
    <t>Deltagare</t>
  </si>
  <si>
    <t>Oskar Ellerstrand</t>
  </si>
  <si>
    <t>Henrik Swärdh</t>
  </si>
  <si>
    <t>Pontus Sandberg</t>
  </si>
  <si>
    <t>Daniel Liljekvist</t>
  </si>
  <si>
    <t>Niklas Olsson</t>
  </si>
  <si>
    <t>Jens Pettersson</t>
  </si>
  <si>
    <t>Ulf Persson</t>
  </si>
  <si>
    <t>Bo Åkesson</t>
  </si>
  <si>
    <t>Magnus Hansson</t>
  </si>
  <si>
    <t>Peter Heidne</t>
  </si>
  <si>
    <t>Mats Löfström</t>
  </si>
  <si>
    <t>Bertil Sassersson</t>
  </si>
  <si>
    <t>Patrik Holm</t>
  </si>
  <si>
    <t>Håkan Freij</t>
  </si>
  <si>
    <t>Hampus Nilsson</t>
  </si>
  <si>
    <t>Peter Nilsson</t>
  </si>
  <si>
    <t>Viggo Ludvigsen</t>
  </si>
  <si>
    <t>Björn Möller</t>
  </si>
  <si>
    <t>Ben Roos</t>
  </si>
  <si>
    <t>Håkan Arvidsson</t>
  </si>
  <si>
    <t>Mathias Svensson</t>
  </si>
  <si>
    <t>Henrik Frid</t>
  </si>
  <si>
    <t>Magnus Helgesson</t>
  </si>
  <si>
    <t>Tomas "Indianen" Nilsson</t>
  </si>
  <si>
    <t>Classic</t>
  </si>
  <si>
    <t>Omgång 1</t>
  </si>
  <si>
    <t>Placering</t>
  </si>
  <si>
    <t>poäng</t>
  </si>
  <si>
    <t>Omgång 2</t>
  </si>
  <si>
    <t>Totalt antal varv</t>
  </si>
  <si>
    <t>Total placering</t>
  </si>
  <si>
    <t>Totalt antal poäng</t>
  </si>
  <si>
    <t>Omgång 1 antal varv</t>
  </si>
  <si>
    <t>Omgång 2 antal varv</t>
  </si>
  <si>
    <t>Polly Raceway</t>
  </si>
  <si>
    <t>Final     varv</t>
  </si>
  <si>
    <t>Längd kört i meter</t>
  </si>
  <si>
    <t>GTR</t>
  </si>
  <si>
    <t>Thomas Andersson</t>
  </si>
  <si>
    <t>Leif-Erik Nilsson</t>
  </si>
  <si>
    <t>B-final</t>
  </si>
  <si>
    <t>Placering efter 2 omgångar</t>
  </si>
  <si>
    <t>Jesper Skovgaard von wowern</t>
  </si>
  <si>
    <t>Peter Andersson</t>
  </si>
  <si>
    <t>Viktor Ellerstrand</t>
  </si>
  <si>
    <t>Torbjörn Lennartsson</t>
  </si>
  <si>
    <t>Christian Appel</t>
  </si>
  <si>
    <t>Birger Elfström</t>
  </si>
  <si>
    <t>Lars Andersson</t>
  </si>
  <si>
    <t>Summa Varv alla tävlingar</t>
  </si>
  <si>
    <t>Summa meter alla tävlingar</t>
  </si>
  <si>
    <t>Summa KM alla tävlingar</t>
  </si>
  <si>
    <t>Summa Poäng alla tävlingar</t>
  </si>
  <si>
    <t>Slut placering</t>
  </si>
  <si>
    <t>Niklas Fors</t>
  </si>
  <si>
    <t>Beo Olsson</t>
  </si>
  <si>
    <t>Anders Zitting</t>
  </si>
  <si>
    <t>Oscar Ingemansson</t>
  </si>
  <si>
    <t>Pekka Markkula</t>
  </si>
  <si>
    <t>Mikael Baggesen</t>
  </si>
  <si>
    <t>Lars Harrysson</t>
  </si>
  <si>
    <t>Göran Hunnaben Persson</t>
  </si>
  <si>
    <t>Bo Sörliden</t>
  </si>
  <si>
    <t>Linus Oscarsson</t>
  </si>
  <si>
    <t>Totalsumma alla tävlingar</t>
  </si>
  <si>
    <t>Bästa placering Classic</t>
  </si>
  <si>
    <t>Bästa placering 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</si>
</sst>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0"/>
      <name val="Times New Roman"/>
      <family val="1"/>
    </font>
    <font>
      <sz val="2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9"/>
      <color theme="0"/>
      <name val="Times New Roman"/>
      <family val="1"/>
    </font>
    <font>
      <b/>
      <sz val="18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26"/>
      <color theme="1"/>
      <name val="Aparajita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12"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19/Resultat%20NSR%20Classic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0/Resultat%20NSR%20GT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Resultat Classic"/>
      <sheetName val="Tidschema Classic"/>
      <sheetName val="Regler"/>
      <sheetName val="NSR Classic"/>
      <sheetName val="Startordning Omgång 1 Classic"/>
      <sheetName val="Startordning Omgång 2 Classic"/>
      <sheetName val="Startordning Final Classic"/>
      <sheetName val="NSR GT3"/>
      <sheetName val="Startordning Omgång 1 GT3"/>
      <sheetName val="Startordning Omgång 2 GT3"/>
      <sheetName val="Startordning Final GT3"/>
      <sheetName val="TotalResultat GT3"/>
      <sheetName val="Poängtabell"/>
      <sheetName val="Random Name Classic"/>
      <sheetName val="Random Name GT3"/>
      <sheetName val="Nästa år kom ihåg"/>
      <sheetName val="Regler GTR"/>
    </sheetNames>
    <sheetDataSet>
      <sheetData sheetId="0"/>
      <sheetData sheetId="1"/>
      <sheetData sheetId="2"/>
      <sheetData sheetId="3">
        <row r="5">
          <cell r="E5">
            <v>72.2</v>
          </cell>
          <cell r="F5">
            <v>7</v>
          </cell>
          <cell r="G5">
            <v>110</v>
          </cell>
        </row>
        <row r="6">
          <cell r="E6">
            <v>78.5</v>
          </cell>
          <cell r="F6">
            <v>1</v>
          </cell>
          <cell r="G6">
            <v>250</v>
          </cell>
        </row>
        <row r="7">
          <cell r="E7">
            <v>72.8</v>
          </cell>
          <cell r="F7">
            <v>6</v>
          </cell>
          <cell r="G7">
            <v>135</v>
          </cell>
        </row>
        <row r="8">
          <cell r="E8">
            <v>74.7</v>
          </cell>
          <cell r="F8">
            <v>3</v>
          </cell>
          <cell r="G8">
            <v>180</v>
          </cell>
        </row>
        <row r="9">
          <cell r="E9">
            <v>74.599999999999994</v>
          </cell>
          <cell r="F9">
            <v>4</v>
          </cell>
          <cell r="G9">
            <v>165</v>
          </cell>
        </row>
        <row r="10">
          <cell r="E10">
            <v>62</v>
          </cell>
          <cell r="F10">
            <v>23</v>
          </cell>
          <cell r="G10">
            <v>42</v>
          </cell>
        </row>
        <row r="11">
          <cell r="E11">
            <v>67.3</v>
          </cell>
          <cell r="F11">
            <v>16</v>
          </cell>
          <cell r="G11">
            <v>53</v>
          </cell>
        </row>
        <row r="12">
          <cell r="E12">
            <v>71</v>
          </cell>
          <cell r="F12">
            <v>10</v>
          </cell>
          <cell r="G12">
            <v>70</v>
          </cell>
        </row>
        <row r="13">
          <cell r="E13">
            <v>71.900000000000006</v>
          </cell>
          <cell r="F13">
            <v>9</v>
          </cell>
          <cell r="G13">
            <v>80</v>
          </cell>
        </row>
        <row r="14">
          <cell r="E14">
            <v>70.400000000000006</v>
          </cell>
          <cell r="F14">
            <v>11</v>
          </cell>
          <cell r="G14">
            <v>67</v>
          </cell>
        </row>
        <row r="15">
          <cell r="E15">
            <v>72</v>
          </cell>
          <cell r="F15">
            <v>8</v>
          </cell>
          <cell r="G15">
            <v>95</v>
          </cell>
        </row>
        <row r="16">
          <cell r="E16">
            <v>68.3</v>
          </cell>
          <cell r="F16">
            <v>15</v>
          </cell>
          <cell r="G16">
            <v>55</v>
          </cell>
        </row>
        <row r="17">
          <cell r="E17">
            <v>70.400000000000006</v>
          </cell>
          <cell r="F17">
            <v>11</v>
          </cell>
          <cell r="G17">
            <v>67</v>
          </cell>
        </row>
        <row r="18">
          <cell r="E18">
            <v>76.599999999999994</v>
          </cell>
          <cell r="F18">
            <v>2</v>
          </cell>
          <cell r="G18">
            <v>200</v>
          </cell>
        </row>
        <row r="19">
          <cell r="E19">
            <v>68.900000000000006</v>
          </cell>
          <cell r="F19">
            <v>14</v>
          </cell>
          <cell r="G19">
            <v>58</v>
          </cell>
        </row>
        <row r="20">
          <cell r="E20">
            <v>66</v>
          </cell>
          <cell r="F20">
            <v>19</v>
          </cell>
          <cell r="G20">
            <v>47</v>
          </cell>
        </row>
        <row r="21">
          <cell r="E21">
            <v>67</v>
          </cell>
          <cell r="F21">
            <v>17</v>
          </cell>
          <cell r="G21">
            <v>51</v>
          </cell>
        </row>
        <row r="22">
          <cell r="E22">
            <v>63.3</v>
          </cell>
          <cell r="F22">
            <v>22</v>
          </cell>
          <cell r="G22">
            <v>43</v>
          </cell>
        </row>
        <row r="23">
          <cell r="E23">
            <v>73.8</v>
          </cell>
          <cell r="F23">
            <v>5</v>
          </cell>
          <cell r="G23">
            <v>150</v>
          </cell>
        </row>
        <row r="24">
          <cell r="E24">
            <v>61.3</v>
          </cell>
          <cell r="F24">
            <v>24</v>
          </cell>
          <cell r="G24">
            <v>41</v>
          </cell>
        </row>
        <row r="25">
          <cell r="E25">
            <v>65.7</v>
          </cell>
          <cell r="F25">
            <v>20</v>
          </cell>
          <cell r="G25">
            <v>45</v>
          </cell>
        </row>
        <row r="26">
          <cell r="E26">
            <v>57.6</v>
          </cell>
          <cell r="F26">
            <v>25</v>
          </cell>
          <cell r="G26">
            <v>40</v>
          </cell>
        </row>
        <row r="27">
          <cell r="E27">
            <v>66.7</v>
          </cell>
          <cell r="F27">
            <v>18</v>
          </cell>
          <cell r="G27">
            <v>49</v>
          </cell>
        </row>
        <row r="28">
          <cell r="E28">
            <v>64</v>
          </cell>
          <cell r="F28">
            <v>21</v>
          </cell>
          <cell r="G28">
            <v>44</v>
          </cell>
        </row>
        <row r="29">
          <cell r="E29">
            <v>70</v>
          </cell>
          <cell r="F29">
            <v>13</v>
          </cell>
          <cell r="G29">
            <v>61</v>
          </cell>
        </row>
        <row r="42">
          <cell r="E42">
            <v>70.400000000000006</v>
          </cell>
          <cell r="F42">
            <v>13</v>
          </cell>
          <cell r="G42">
            <v>61</v>
          </cell>
        </row>
        <row r="43">
          <cell r="E43">
            <v>78.400000000000006</v>
          </cell>
          <cell r="F43">
            <v>1</v>
          </cell>
          <cell r="G43">
            <v>250</v>
          </cell>
        </row>
        <row r="44">
          <cell r="E44">
            <v>73.599999999999994</v>
          </cell>
          <cell r="F44">
            <v>5</v>
          </cell>
          <cell r="G44">
            <v>150</v>
          </cell>
        </row>
        <row r="45">
          <cell r="E45">
            <v>74.900000000000006</v>
          </cell>
          <cell r="F45">
            <v>3</v>
          </cell>
          <cell r="G45">
            <v>180</v>
          </cell>
        </row>
        <row r="46">
          <cell r="E46">
            <v>74.8</v>
          </cell>
          <cell r="F46">
            <v>4</v>
          </cell>
          <cell r="G46">
            <v>165</v>
          </cell>
        </row>
        <row r="47">
          <cell r="E47">
            <v>62.2</v>
          </cell>
          <cell r="F47">
            <v>24</v>
          </cell>
          <cell r="G47">
            <v>41</v>
          </cell>
        </row>
        <row r="48">
          <cell r="E48">
            <v>68.599999999999994</v>
          </cell>
          <cell r="F48">
            <v>17</v>
          </cell>
          <cell r="G48">
            <v>51</v>
          </cell>
        </row>
        <row r="49">
          <cell r="E49">
            <v>70.900000000000006</v>
          </cell>
          <cell r="F49">
            <v>11</v>
          </cell>
          <cell r="G49">
            <v>67</v>
          </cell>
        </row>
        <row r="50">
          <cell r="E50">
            <v>71.900000000000006</v>
          </cell>
          <cell r="F50">
            <v>9</v>
          </cell>
          <cell r="G50">
            <v>80</v>
          </cell>
        </row>
        <row r="51">
          <cell r="E51">
            <v>70.8</v>
          </cell>
          <cell r="F51">
            <v>12</v>
          </cell>
          <cell r="G51">
            <v>64</v>
          </cell>
        </row>
        <row r="52">
          <cell r="E52">
            <v>72.599999999999994</v>
          </cell>
          <cell r="F52">
            <v>7</v>
          </cell>
          <cell r="G52">
            <v>110</v>
          </cell>
        </row>
        <row r="53">
          <cell r="E53">
            <v>69.5</v>
          </cell>
          <cell r="F53">
            <v>15</v>
          </cell>
          <cell r="G53">
            <v>55</v>
          </cell>
        </row>
        <row r="54">
          <cell r="E54">
            <v>72.099999999999994</v>
          </cell>
          <cell r="F54">
            <v>8</v>
          </cell>
          <cell r="G54">
            <v>95</v>
          </cell>
        </row>
        <row r="55">
          <cell r="E55">
            <v>77</v>
          </cell>
          <cell r="F55">
            <v>2</v>
          </cell>
          <cell r="G55">
            <v>200</v>
          </cell>
        </row>
        <row r="56">
          <cell r="E56">
            <v>71.5</v>
          </cell>
          <cell r="F56">
            <v>10</v>
          </cell>
          <cell r="G56">
            <v>70</v>
          </cell>
        </row>
        <row r="57">
          <cell r="E57">
            <v>65.5</v>
          </cell>
          <cell r="F57">
            <v>23</v>
          </cell>
          <cell r="G57">
            <v>42</v>
          </cell>
        </row>
        <row r="58">
          <cell r="E58">
            <v>69.400000000000006</v>
          </cell>
          <cell r="F58">
            <v>16</v>
          </cell>
          <cell r="G58">
            <v>53</v>
          </cell>
        </row>
        <row r="59">
          <cell r="E59">
            <v>65.599999999999994</v>
          </cell>
          <cell r="F59">
            <v>22</v>
          </cell>
          <cell r="G59">
            <v>43</v>
          </cell>
        </row>
        <row r="60">
          <cell r="E60">
            <v>73.2</v>
          </cell>
          <cell r="F60">
            <v>6</v>
          </cell>
          <cell r="G60">
            <v>135</v>
          </cell>
        </row>
        <row r="61">
          <cell r="E61">
            <v>65.900000000000006</v>
          </cell>
          <cell r="F61">
            <v>20</v>
          </cell>
          <cell r="G61">
            <v>45</v>
          </cell>
        </row>
        <row r="62">
          <cell r="E62">
            <v>67.099999999999994</v>
          </cell>
          <cell r="F62">
            <v>18</v>
          </cell>
          <cell r="G62">
            <v>49</v>
          </cell>
        </row>
        <row r="63">
          <cell r="E63">
            <v>60.3</v>
          </cell>
          <cell r="F63">
            <v>25</v>
          </cell>
          <cell r="G63">
            <v>40</v>
          </cell>
        </row>
        <row r="64">
          <cell r="E64">
            <v>66.8</v>
          </cell>
          <cell r="F64">
            <v>19</v>
          </cell>
          <cell r="G64">
            <v>47</v>
          </cell>
        </row>
        <row r="65">
          <cell r="E65">
            <v>65.8</v>
          </cell>
          <cell r="F65">
            <v>21</v>
          </cell>
          <cell r="G65">
            <v>44</v>
          </cell>
        </row>
        <row r="66">
          <cell r="E66">
            <v>69.8</v>
          </cell>
          <cell r="F66">
            <v>14</v>
          </cell>
          <cell r="G66">
            <v>58</v>
          </cell>
        </row>
        <row r="79">
          <cell r="F79">
            <v>8</v>
          </cell>
          <cell r="G79">
            <v>171</v>
          </cell>
        </row>
        <row r="80">
          <cell r="F80">
            <v>1</v>
          </cell>
          <cell r="G80">
            <v>500</v>
          </cell>
        </row>
        <row r="81">
          <cell r="F81">
            <v>5</v>
          </cell>
          <cell r="G81">
            <v>285</v>
          </cell>
        </row>
        <row r="82">
          <cell r="F82">
            <v>3</v>
          </cell>
          <cell r="G82">
            <v>360</v>
          </cell>
        </row>
        <row r="83">
          <cell r="F83">
            <v>4</v>
          </cell>
          <cell r="G83">
            <v>330</v>
          </cell>
        </row>
        <row r="84">
          <cell r="F84">
            <v>24</v>
          </cell>
          <cell r="G84">
            <v>83</v>
          </cell>
        </row>
        <row r="85">
          <cell r="F85">
            <v>16</v>
          </cell>
          <cell r="G85">
            <v>104</v>
          </cell>
        </row>
        <row r="86">
          <cell r="F86">
            <v>11</v>
          </cell>
          <cell r="G86">
            <v>137</v>
          </cell>
        </row>
        <row r="87">
          <cell r="F87">
            <v>10</v>
          </cell>
          <cell r="G87">
            <v>160</v>
          </cell>
        </row>
        <row r="88">
          <cell r="F88">
            <v>12</v>
          </cell>
          <cell r="G88">
            <v>131</v>
          </cell>
        </row>
        <row r="89">
          <cell r="F89">
            <v>7</v>
          </cell>
          <cell r="G89">
            <v>205</v>
          </cell>
        </row>
        <row r="90">
          <cell r="F90">
            <v>15</v>
          </cell>
          <cell r="G90">
            <v>110</v>
          </cell>
        </row>
        <row r="91">
          <cell r="F91">
            <v>9</v>
          </cell>
          <cell r="G91">
            <v>162</v>
          </cell>
        </row>
        <row r="92">
          <cell r="F92">
            <v>2</v>
          </cell>
          <cell r="G92">
            <v>400</v>
          </cell>
        </row>
        <row r="93">
          <cell r="F93">
            <v>13</v>
          </cell>
          <cell r="G93">
            <v>128</v>
          </cell>
        </row>
        <row r="94">
          <cell r="F94">
            <v>20</v>
          </cell>
          <cell r="G94">
            <v>89</v>
          </cell>
        </row>
        <row r="95">
          <cell r="F95">
            <v>16</v>
          </cell>
          <cell r="G95">
            <v>104</v>
          </cell>
        </row>
        <row r="96">
          <cell r="F96">
            <v>22</v>
          </cell>
          <cell r="G96">
            <v>86</v>
          </cell>
        </row>
        <row r="97">
          <cell r="F97">
            <v>5</v>
          </cell>
          <cell r="G97">
            <v>285</v>
          </cell>
        </row>
        <row r="98">
          <cell r="F98">
            <v>22</v>
          </cell>
          <cell r="G98">
            <v>86</v>
          </cell>
        </row>
        <row r="99">
          <cell r="F99">
            <v>19</v>
          </cell>
          <cell r="G99">
            <v>94</v>
          </cell>
        </row>
        <row r="100">
          <cell r="F100">
            <v>25</v>
          </cell>
          <cell r="G100">
            <v>80</v>
          </cell>
        </row>
        <row r="101">
          <cell r="F101">
            <v>18</v>
          </cell>
          <cell r="G101">
            <v>96</v>
          </cell>
        </row>
        <row r="102">
          <cell r="F102">
            <v>21</v>
          </cell>
          <cell r="G102">
            <v>88</v>
          </cell>
        </row>
        <row r="103">
          <cell r="F103">
            <v>14</v>
          </cell>
          <cell r="G103">
            <v>119</v>
          </cell>
        </row>
      </sheetData>
      <sheetData sheetId="4"/>
      <sheetData sheetId="5"/>
      <sheetData sheetId="6"/>
      <sheetData sheetId="7">
        <row r="5">
          <cell r="E5">
            <v>69.599999999999994</v>
          </cell>
          <cell r="F5">
            <v>12</v>
          </cell>
          <cell r="G5">
            <v>64</v>
          </cell>
        </row>
        <row r="6">
          <cell r="E6">
            <v>79.3</v>
          </cell>
          <cell r="F6">
            <v>1</v>
          </cell>
          <cell r="G6">
            <v>250</v>
          </cell>
        </row>
        <row r="7">
          <cell r="E7">
            <v>74.900000000000006</v>
          </cell>
          <cell r="F7">
            <v>4</v>
          </cell>
          <cell r="G7">
            <v>165</v>
          </cell>
        </row>
        <row r="8">
          <cell r="E8">
            <v>76.5</v>
          </cell>
          <cell r="F8">
            <v>2</v>
          </cell>
          <cell r="G8">
            <v>200</v>
          </cell>
        </row>
        <row r="9">
          <cell r="E9">
            <v>73.900000000000006</v>
          </cell>
          <cell r="F9">
            <v>5</v>
          </cell>
          <cell r="G9">
            <v>150</v>
          </cell>
        </row>
        <row r="10">
          <cell r="E10">
            <v>64.400000000000006</v>
          </cell>
          <cell r="F10">
            <v>19</v>
          </cell>
          <cell r="G10">
            <v>47</v>
          </cell>
        </row>
        <row r="11">
          <cell r="E11">
            <v>65.400000000000006</v>
          </cell>
          <cell r="F11">
            <v>18</v>
          </cell>
          <cell r="G11">
            <v>49</v>
          </cell>
        </row>
        <row r="12">
          <cell r="E12">
            <v>71.599999999999994</v>
          </cell>
          <cell r="F12">
            <v>9</v>
          </cell>
          <cell r="G12">
            <v>80</v>
          </cell>
        </row>
        <row r="13">
          <cell r="E13">
            <v>73.5</v>
          </cell>
          <cell r="F13">
            <v>7</v>
          </cell>
          <cell r="G13">
            <v>110</v>
          </cell>
        </row>
        <row r="14">
          <cell r="E14">
            <v>69.8</v>
          </cell>
          <cell r="F14">
            <v>11</v>
          </cell>
          <cell r="G14">
            <v>67</v>
          </cell>
        </row>
        <row r="15">
          <cell r="E15">
            <v>69.400000000000006</v>
          </cell>
          <cell r="F15">
            <v>13</v>
          </cell>
          <cell r="G15">
            <v>61</v>
          </cell>
        </row>
        <row r="16">
          <cell r="E16">
            <v>75.599999999999994</v>
          </cell>
          <cell r="F16">
            <v>3</v>
          </cell>
          <cell r="G16">
            <v>180</v>
          </cell>
        </row>
        <row r="17">
          <cell r="E17">
            <v>73.900000000000006</v>
          </cell>
          <cell r="F17">
            <v>5</v>
          </cell>
          <cell r="G17">
            <v>150</v>
          </cell>
        </row>
        <row r="18">
          <cell r="E18">
            <v>71.900000000000006</v>
          </cell>
          <cell r="F18">
            <v>8</v>
          </cell>
          <cell r="G18">
            <v>95</v>
          </cell>
        </row>
        <row r="19">
          <cell r="E19">
            <v>62</v>
          </cell>
          <cell r="F19">
            <v>21</v>
          </cell>
          <cell r="G19">
            <v>44</v>
          </cell>
        </row>
        <row r="20">
          <cell r="E20">
            <v>66.900000000000006</v>
          </cell>
          <cell r="F20">
            <v>15</v>
          </cell>
          <cell r="G20">
            <v>55</v>
          </cell>
        </row>
        <row r="21">
          <cell r="E21">
            <v>60.9</v>
          </cell>
          <cell r="F21">
            <v>22</v>
          </cell>
          <cell r="G21">
            <v>43</v>
          </cell>
        </row>
        <row r="22">
          <cell r="E22">
            <v>71.599999999999994</v>
          </cell>
          <cell r="F22">
            <v>9</v>
          </cell>
          <cell r="G22">
            <v>80</v>
          </cell>
        </row>
        <row r="23">
          <cell r="E23">
            <v>66.8</v>
          </cell>
          <cell r="F23">
            <v>16</v>
          </cell>
          <cell r="G23">
            <v>53</v>
          </cell>
        </row>
        <row r="24">
          <cell r="E24">
            <v>65.599999999999994</v>
          </cell>
          <cell r="F24">
            <v>17</v>
          </cell>
          <cell r="G24">
            <v>51</v>
          </cell>
        </row>
        <row r="25">
          <cell r="E25">
            <v>16</v>
          </cell>
          <cell r="F25">
            <v>24</v>
          </cell>
          <cell r="G25">
            <v>41</v>
          </cell>
        </row>
        <row r="26">
          <cell r="E26">
            <v>62.1</v>
          </cell>
          <cell r="F26">
            <v>20</v>
          </cell>
          <cell r="G26">
            <v>45</v>
          </cell>
        </row>
        <row r="27">
          <cell r="E27">
            <v>67.8</v>
          </cell>
          <cell r="F27">
            <v>14</v>
          </cell>
          <cell r="G27">
            <v>58</v>
          </cell>
        </row>
        <row r="28">
          <cell r="E28">
            <v>56.8</v>
          </cell>
          <cell r="F28">
            <v>23</v>
          </cell>
          <cell r="G28">
            <v>42</v>
          </cell>
        </row>
        <row r="42">
          <cell r="E42">
            <v>71.3</v>
          </cell>
          <cell r="F42">
            <v>10</v>
          </cell>
          <cell r="G42">
            <v>70</v>
          </cell>
        </row>
        <row r="43">
          <cell r="E43">
            <v>81</v>
          </cell>
          <cell r="F43">
            <v>1</v>
          </cell>
          <cell r="G43">
            <v>250</v>
          </cell>
        </row>
        <row r="44">
          <cell r="E44">
            <v>75.5</v>
          </cell>
          <cell r="F44">
            <v>5</v>
          </cell>
          <cell r="G44">
            <v>150</v>
          </cell>
        </row>
        <row r="45">
          <cell r="E45">
            <v>77.900000000000006</v>
          </cell>
          <cell r="F45">
            <v>2</v>
          </cell>
          <cell r="G45">
            <v>200</v>
          </cell>
        </row>
        <row r="46">
          <cell r="E46">
            <v>77.599999999999994</v>
          </cell>
          <cell r="F46">
            <v>3</v>
          </cell>
          <cell r="G46">
            <v>180</v>
          </cell>
        </row>
        <row r="47">
          <cell r="E47">
            <v>63.5</v>
          </cell>
          <cell r="F47">
            <v>20</v>
          </cell>
          <cell r="G47">
            <v>45</v>
          </cell>
        </row>
        <row r="48">
          <cell r="E48">
            <v>69.099999999999994</v>
          </cell>
          <cell r="F48">
            <v>15</v>
          </cell>
          <cell r="G48">
            <v>55</v>
          </cell>
        </row>
        <row r="49">
          <cell r="E49">
            <v>71.3</v>
          </cell>
          <cell r="F49">
            <v>10</v>
          </cell>
          <cell r="G49">
            <v>70</v>
          </cell>
        </row>
        <row r="50">
          <cell r="E50">
            <v>73.8</v>
          </cell>
          <cell r="F50">
            <v>9</v>
          </cell>
          <cell r="G50">
            <v>80</v>
          </cell>
        </row>
        <row r="51">
          <cell r="E51">
            <v>69.8</v>
          </cell>
          <cell r="F51">
            <v>13</v>
          </cell>
          <cell r="G51">
            <v>61</v>
          </cell>
        </row>
        <row r="52">
          <cell r="E52">
            <v>75.2</v>
          </cell>
          <cell r="F52">
            <v>6</v>
          </cell>
          <cell r="G52">
            <v>135</v>
          </cell>
        </row>
        <row r="53">
          <cell r="E53">
            <v>75.900000000000006</v>
          </cell>
          <cell r="F53">
            <v>4</v>
          </cell>
          <cell r="G53">
            <v>165</v>
          </cell>
        </row>
        <row r="54">
          <cell r="E54">
            <v>75.2</v>
          </cell>
          <cell r="F54">
            <v>6</v>
          </cell>
          <cell r="G54">
            <v>135</v>
          </cell>
        </row>
        <row r="55">
          <cell r="E55">
            <v>71.3</v>
          </cell>
          <cell r="F55">
            <v>10</v>
          </cell>
          <cell r="G55">
            <v>70</v>
          </cell>
        </row>
        <row r="56">
          <cell r="E56">
            <v>61.3</v>
          </cell>
          <cell r="F56">
            <v>21</v>
          </cell>
          <cell r="G56">
            <v>44</v>
          </cell>
        </row>
        <row r="57">
          <cell r="E57">
            <v>68.8</v>
          </cell>
          <cell r="F57">
            <v>16</v>
          </cell>
          <cell r="G57">
            <v>53</v>
          </cell>
        </row>
        <row r="58">
          <cell r="E58">
            <v>59.9</v>
          </cell>
          <cell r="F58">
            <v>22</v>
          </cell>
          <cell r="G58">
            <v>43</v>
          </cell>
        </row>
        <row r="59">
          <cell r="E59">
            <v>74</v>
          </cell>
          <cell r="F59">
            <v>8</v>
          </cell>
          <cell r="G59">
            <v>95</v>
          </cell>
        </row>
        <row r="60">
          <cell r="E60">
            <v>65.599999999999994</v>
          </cell>
          <cell r="F60">
            <v>18</v>
          </cell>
          <cell r="G60">
            <v>49</v>
          </cell>
        </row>
        <row r="61">
          <cell r="E61">
            <v>64.400000000000006</v>
          </cell>
          <cell r="F61">
            <v>19</v>
          </cell>
          <cell r="G61">
            <v>47</v>
          </cell>
        </row>
        <row r="62">
          <cell r="E62">
            <v>58.9</v>
          </cell>
          <cell r="F62">
            <v>23</v>
          </cell>
          <cell r="G62">
            <v>42</v>
          </cell>
        </row>
        <row r="63">
          <cell r="E63">
            <v>67.8</v>
          </cell>
          <cell r="F63">
            <v>17</v>
          </cell>
          <cell r="G63">
            <v>51</v>
          </cell>
        </row>
        <row r="64">
          <cell r="E64">
            <v>69.5</v>
          </cell>
          <cell r="F64">
            <v>14</v>
          </cell>
          <cell r="G64">
            <v>58</v>
          </cell>
        </row>
        <row r="65">
          <cell r="E65">
            <v>55.5</v>
          </cell>
          <cell r="F65">
            <v>24</v>
          </cell>
          <cell r="G65">
            <v>41</v>
          </cell>
        </row>
        <row r="79">
          <cell r="F79">
            <v>12</v>
          </cell>
        </row>
        <row r="80">
          <cell r="F80">
            <v>1</v>
          </cell>
        </row>
        <row r="81">
          <cell r="F81">
            <v>5</v>
          </cell>
        </row>
        <row r="82">
          <cell r="F82">
            <v>2</v>
          </cell>
        </row>
        <row r="83">
          <cell r="F83">
            <v>4</v>
          </cell>
        </row>
        <row r="84">
          <cell r="F84">
            <v>20</v>
          </cell>
        </row>
        <row r="85">
          <cell r="F85">
            <v>16</v>
          </cell>
        </row>
        <row r="86">
          <cell r="F86">
            <v>11</v>
          </cell>
        </row>
        <row r="87">
          <cell r="F87">
            <v>8</v>
          </cell>
        </row>
        <row r="88">
          <cell r="F88">
            <v>13</v>
          </cell>
        </row>
        <row r="89">
          <cell r="F89">
            <v>7</v>
          </cell>
        </row>
        <row r="90">
          <cell r="F90">
            <v>3</v>
          </cell>
        </row>
        <row r="91">
          <cell r="F91">
            <v>6</v>
          </cell>
        </row>
        <row r="92">
          <cell r="F92">
            <v>10</v>
          </cell>
        </row>
        <row r="93">
          <cell r="F93">
            <v>21</v>
          </cell>
        </row>
        <row r="94">
          <cell r="F94">
            <v>15</v>
          </cell>
        </row>
        <row r="95">
          <cell r="F95">
            <v>22</v>
          </cell>
        </row>
        <row r="96">
          <cell r="F96">
            <v>9</v>
          </cell>
        </row>
        <row r="97">
          <cell r="F97">
            <v>17</v>
          </cell>
        </row>
        <row r="98">
          <cell r="F98">
            <v>18</v>
          </cell>
        </row>
        <row r="99">
          <cell r="F99">
            <v>23</v>
          </cell>
        </row>
        <row r="100">
          <cell r="F100">
            <v>19</v>
          </cell>
        </row>
        <row r="101">
          <cell r="F101">
            <v>14</v>
          </cell>
        </row>
        <row r="102">
          <cell r="F102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er"/>
      <sheetName val="Startordning Omgång 1 GT3"/>
      <sheetName val="Random Name GT3"/>
      <sheetName val="Startordning Omgång 2 GT3"/>
      <sheetName val="Startordning SemiFinal GT3"/>
      <sheetName val="Startordning Final GT3"/>
      <sheetName val="Poängtabell"/>
      <sheetName val="Nästa år kom ihåg"/>
      <sheetName val="Priser"/>
      <sheetName val="NSR GT3"/>
      <sheetName val="Slutställ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E5">
            <v>51</v>
          </cell>
          <cell r="F5">
            <v>25</v>
          </cell>
          <cell r="G5">
            <v>40</v>
          </cell>
        </row>
        <row r="6">
          <cell r="E6">
            <v>76.650000000000006</v>
          </cell>
          <cell r="F6">
            <v>6</v>
          </cell>
          <cell r="G6">
            <v>135</v>
          </cell>
        </row>
        <row r="7">
          <cell r="E7">
            <v>66.2</v>
          </cell>
          <cell r="F7">
            <v>20</v>
          </cell>
          <cell r="G7">
            <v>45</v>
          </cell>
        </row>
        <row r="8">
          <cell r="E8">
            <v>76.150000000000006</v>
          </cell>
          <cell r="F8">
            <v>7</v>
          </cell>
          <cell r="G8">
            <v>110</v>
          </cell>
        </row>
        <row r="9">
          <cell r="E9">
            <v>64.5</v>
          </cell>
          <cell r="F9">
            <v>22</v>
          </cell>
          <cell r="G9">
            <v>43</v>
          </cell>
        </row>
        <row r="10">
          <cell r="E10">
            <v>65.5</v>
          </cell>
          <cell r="F10">
            <v>21</v>
          </cell>
          <cell r="G10">
            <v>44</v>
          </cell>
        </row>
        <row r="11">
          <cell r="E11">
            <v>68.3</v>
          </cell>
          <cell r="F11">
            <v>18</v>
          </cell>
          <cell r="G11">
            <v>49</v>
          </cell>
        </row>
        <row r="12">
          <cell r="E12">
            <v>62.75</v>
          </cell>
          <cell r="F12">
            <v>23</v>
          </cell>
          <cell r="G12">
            <v>42</v>
          </cell>
        </row>
        <row r="13">
          <cell r="E13">
            <v>71.849999999999994</v>
          </cell>
          <cell r="F13">
            <v>15</v>
          </cell>
          <cell r="G13">
            <v>55</v>
          </cell>
        </row>
        <row r="14">
          <cell r="E14">
            <v>75.849999999999994</v>
          </cell>
          <cell r="F14">
            <v>8</v>
          </cell>
          <cell r="G14">
            <v>95</v>
          </cell>
        </row>
        <row r="15">
          <cell r="E15">
            <v>79.25</v>
          </cell>
          <cell r="F15">
            <v>3</v>
          </cell>
          <cell r="G15">
            <v>180</v>
          </cell>
        </row>
        <row r="16">
          <cell r="E16">
            <v>72.099999999999994</v>
          </cell>
          <cell r="F16">
            <v>14</v>
          </cell>
          <cell r="G16">
            <v>58</v>
          </cell>
        </row>
        <row r="17">
          <cell r="E17">
            <v>72.849999999999994</v>
          </cell>
          <cell r="F17">
            <v>13</v>
          </cell>
          <cell r="G17">
            <v>61</v>
          </cell>
        </row>
        <row r="18">
          <cell r="E18">
            <v>73.3</v>
          </cell>
          <cell r="F18">
            <v>12</v>
          </cell>
          <cell r="G18">
            <v>64</v>
          </cell>
        </row>
        <row r="19">
          <cell r="E19">
            <v>74.150000000000006</v>
          </cell>
          <cell r="F19">
            <v>10</v>
          </cell>
          <cell r="G19">
            <v>70</v>
          </cell>
        </row>
        <row r="20">
          <cell r="E20">
            <v>81.8</v>
          </cell>
          <cell r="F20">
            <v>1</v>
          </cell>
          <cell r="G20">
            <v>250</v>
          </cell>
        </row>
        <row r="21">
          <cell r="E21">
            <v>79.849999999999994</v>
          </cell>
          <cell r="F21">
            <v>2</v>
          </cell>
          <cell r="G21">
            <v>200</v>
          </cell>
        </row>
        <row r="22">
          <cell r="E22">
            <v>75.45</v>
          </cell>
          <cell r="F22">
            <v>9</v>
          </cell>
          <cell r="G22">
            <v>80</v>
          </cell>
        </row>
        <row r="23">
          <cell r="E23">
            <v>55.3</v>
          </cell>
          <cell r="F23">
            <v>24</v>
          </cell>
          <cell r="G23">
            <v>41</v>
          </cell>
        </row>
        <row r="24">
          <cell r="E24">
            <v>78.150000000000006</v>
          </cell>
          <cell r="F24">
            <v>4</v>
          </cell>
          <cell r="G24">
            <v>165</v>
          </cell>
        </row>
        <row r="25">
          <cell r="E25">
            <v>77.8</v>
          </cell>
          <cell r="F25">
            <v>5</v>
          </cell>
          <cell r="G25">
            <v>150</v>
          </cell>
        </row>
        <row r="26">
          <cell r="E26">
            <v>66.8</v>
          </cell>
          <cell r="F26">
            <v>19</v>
          </cell>
          <cell r="G26">
            <v>47</v>
          </cell>
        </row>
        <row r="27">
          <cell r="E27">
            <v>69.55</v>
          </cell>
          <cell r="F27">
            <v>16</v>
          </cell>
          <cell r="G27">
            <v>53</v>
          </cell>
        </row>
        <row r="28">
          <cell r="E28">
            <v>68.849999999999994</v>
          </cell>
          <cell r="F28">
            <v>17</v>
          </cell>
          <cell r="G28">
            <v>51</v>
          </cell>
        </row>
        <row r="29">
          <cell r="E29">
            <v>73.75</v>
          </cell>
          <cell r="F29">
            <v>11</v>
          </cell>
          <cell r="G29">
            <v>67</v>
          </cell>
        </row>
        <row r="42">
          <cell r="E42">
            <v>53.85</v>
          </cell>
          <cell r="F42">
            <v>25</v>
          </cell>
          <cell r="G42">
            <v>40</v>
          </cell>
        </row>
        <row r="43">
          <cell r="E43">
            <v>77.7</v>
          </cell>
          <cell r="F43">
            <v>4</v>
          </cell>
          <cell r="G43">
            <v>165</v>
          </cell>
        </row>
        <row r="44">
          <cell r="E44">
            <v>65.900000000000006</v>
          </cell>
          <cell r="F44">
            <v>21</v>
          </cell>
          <cell r="G44">
            <v>44</v>
          </cell>
        </row>
        <row r="45">
          <cell r="E45">
            <v>75.349999999999994</v>
          </cell>
          <cell r="F45">
            <v>9</v>
          </cell>
          <cell r="G45">
            <v>80</v>
          </cell>
        </row>
        <row r="46">
          <cell r="E46">
            <v>65.900000000000006</v>
          </cell>
          <cell r="F46">
            <v>21</v>
          </cell>
          <cell r="G46">
            <v>44</v>
          </cell>
        </row>
        <row r="47">
          <cell r="E47">
            <v>67.5</v>
          </cell>
          <cell r="F47">
            <v>19</v>
          </cell>
          <cell r="G47">
            <v>47</v>
          </cell>
        </row>
        <row r="48">
          <cell r="E48">
            <v>68.150000000000006</v>
          </cell>
          <cell r="F48">
            <v>18</v>
          </cell>
          <cell r="G48">
            <v>49</v>
          </cell>
        </row>
        <row r="49">
          <cell r="E49">
            <v>64.650000000000006</v>
          </cell>
          <cell r="F49">
            <v>24</v>
          </cell>
          <cell r="G49">
            <v>41</v>
          </cell>
        </row>
        <row r="50">
          <cell r="E50">
            <v>69.650000000000006</v>
          </cell>
          <cell r="F50">
            <v>15</v>
          </cell>
          <cell r="G50">
            <v>55</v>
          </cell>
        </row>
        <row r="51">
          <cell r="E51">
            <v>69.55</v>
          </cell>
          <cell r="F51">
            <v>16</v>
          </cell>
          <cell r="G51">
            <v>53</v>
          </cell>
        </row>
        <row r="52">
          <cell r="E52">
            <v>77.400000000000006</v>
          </cell>
          <cell r="F52">
            <v>6</v>
          </cell>
          <cell r="G52">
            <v>135</v>
          </cell>
        </row>
        <row r="53">
          <cell r="E53">
            <v>71.8</v>
          </cell>
          <cell r="F53">
            <v>13</v>
          </cell>
          <cell r="G53">
            <v>61</v>
          </cell>
        </row>
        <row r="54">
          <cell r="E54">
            <v>72.45</v>
          </cell>
          <cell r="F54">
            <v>12</v>
          </cell>
          <cell r="G54">
            <v>64</v>
          </cell>
        </row>
        <row r="55">
          <cell r="E55">
            <v>73.650000000000006</v>
          </cell>
          <cell r="F55">
            <v>11</v>
          </cell>
          <cell r="G55">
            <v>67</v>
          </cell>
        </row>
        <row r="56">
          <cell r="E56">
            <v>75.400000000000006</v>
          </cell>
          <cell r="F56">
            <v>8</v>
          </cell>
          <cell r="G56">
            <v>95</v>
          </cell>
        </row>
        <row r="57">
          <cell r="E57">
            <v>82.4</v>
          </cell>
          <cell r="F57">
            <v>1</v>
          </cell>
          <cell r="G57">
            <v>250</v>
          </cell>
        </row>
        <row r="58">
          <cell r="E58">
            <v>78.95</v>
          </cell>
          <cell r="F58">
            <v>2</v>
          </cell>
          <cell r="G58">
            <v>200</v>
          </cell>
        </row>
        <row r="59">
          <cell r="E59">
            <v>77.7</v>
          </cell>
          <cell r="F59">
            <v>4</v>
          </cell>
          <cell r="G59">
            <v>165</v>
          </cell>
        </row>
        <row r="60">
          <cell r="E60">
            <v>65.849999999999994</v>
          </cell>
          <cell r="F60">
            <v>23</v>
          </cell>
          <cell r="G60">
            <v>42</v>
          </cell>
        </row>
        <row r="61">
          <cell r="E61">
            <v>78.099999999999994</v>
          </cell>
          <cell r="F61">
            <v>3</v>
          </cell>
          <cell r="G61">
            <v>180</v>
          </cell>
        </row>
        <row r="62">
          <cell r="E62">
            <v>77.3</v>
          </cell>
          <cell r="F62">
            <v>7</v>
          </cell>
          <cell r="G62">
            <v>110</v>
          </cell>
        </row>
        <row r="63">
          <cell r="E63">
            <v>66.099999999999994</v>
          </cell>
          <cell r="F63">
            <v>20</v>
          </cell>
          <cell r="G63">
            <v>45</v>
          </cell>
        </row>
        <row r="64">
          <cell r="E64">
            <v>68.75</v>
          </cell>
          <cell r="F64">
            <v>17</v>
          </cell>
          <cell r="G64">
            <v>51</v>
          </cell>
        </row>
        <row r="65">
          <cell r="E65">
            <v>70.150000000000006</v>
          </cell>
          <cell r="F65">
            <v>14</v>
          </cell>
          <cell r="G65">
            <v>58</v>
          </cell>
        </row>
        <row r="66">
          <cell r="E66">
            <v>74.849999999999994</v>
          </cell>
          <cell r="F66">
            <v>10</v>
          </cell>
          <cell r="G66">
            <v>70</v>
          </cell>
        </row>
        <row r="79">
          <cell r="F79">
            <v>25</v>
          </cell>
        </row>
        <row r="80">
          <cell r="F80">
            <v>5</v>
          </cell>
        </row>
        <row r="81">
          <cell r="F81">
            <v>21</v>
          </cell>
        </row>
        <row r="82">
          <cell r="F82">
            <v>8</v>
          </cell>
        </row>
        <row r="83">
          <cell r="F83">
            <v>22</v>
          </cell>
        </row>
        <row r="84">
          <cell r="F84">
            <v>20</v>
          </cell>
        </row>
        <row r="85">
          <cell r="F85">
            <v>18</v>
          </cell>
        </row>
        <row r="86">
          <cell r="F86">
            <v>23</v>
          </cell>
        </row>
        <row r="87">
          <cell r="F87">
            <v>15</v>
          </cell>
        </row>
        <row r="88">
          <cell r="F88">
            <v>10</v>
          </cell>
        </row>
        <row r="89">
          <cell r="F89">
            <v>4</v>
          </cell>
        </row>
        <row r="90">
          <cell r="F90">
            <v>14</v>
          </cell>
        </row>
        <row r="91">
          <cell r="F91">
            <v>13</v>
          </cell>
        </row>
        <row r="92">
          <cell r="F92">
            <v>12</v>
          </cell>
        </row>
        <row r="93">
          <cell r="F93">
            <v>9</v>
          </cell>
        </row>
        <row r="94">
          <cell r="F94">
            <v>1</v>
          </cell>
        </row>
        <row r="95">
          <cell r="F95">
            <v>2</v>
          </cell>
        </row>
        <row r="96">
          <cell r="F96">
            <v>7</v>
          </cell>
        </row>
        <row r="97">
          <cell r="F97">
            <v>23</v>
          </cell>
        </row>
        <row r="98">
          <cell r="F98">
            <v>3</v>
          </cell>
        </row>
        <row r="99">
          <cell r="F99">
            <v>6</v>
          </cell>
        </row>
        <row r="100">
          <cell r="F100">
            <v>19</v>
          </cell>
        </row>
        <row r="101">
          <cell r="F101">
            <v>17</v>
          </cell>
        </row>
        <row r="102">
          <cell r="F102">
            <v>16</v>
          </cell>
        </row>
        <row r="103">
          <cell r="F103">
            <v>11</v>
          </cell>
        </row>
        <row r="117">
          <cell r="E117">
            <v>98.45</v>
          </cell>
        </row>
        <row r="118">
          <cell r="E118">
            <v>97.68</v>
          </cell>
        </row>
        <row r="119">
          <cell r="E119">
            <v>91.35</v>
          </cell>
        </row>
        <row r="120">
          <cell r="E120">
            <v>97</v>
          </cell>
        </row>
        <row r="126">
          <cell r="E126">
            <v>101.7</v>
          </cell>
        </row>
        <row r="127">
          <cell r="E127">
            <v>99.75</v>
          </cell>
        </row>
        <row r="128">
          <cell r="E128">
            <v>98.45</v>
          </cell>
        </row>
        <row r="129">
          <cell r="E129">
            <v>100.3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7CB3F-53CC-4949-B899-E75B466E6AC9}">
  <dimension ref="A1:BW48"/>
  <sheetViews>
    <sheetView tabSelected="1" workbookViewId="0">
      <pane xSplit="1" topLeftCell="BA1" activePane="topRight" state="frozen"/>
      <selection activeCell="A15" sqref="A15"/>
      <selection pane="topRight" activeCell="BS31" sqref="BS31"/>
    </sheetView>
  </sheetViews>
  <sheetFormatPr defaultRowHeight="15" x14ac:dyDescent="0.25"/>
  <cols>
    <col min="1" max="1" width="28.42578125" customWidth="1"/>
    <col min="2" max="2" width="10.28515625" customWidth="1"/>
    <col min="10" max="10" width="11.5703125" customWidth="1"/>
    <col min="12" max="12" width="13" customWidth="1"/>
    <col min="13" max="13" width="11" customWidth="1"/>
    <col min="26" max="26" width="11" customWidth="1"/>
    <col min="27" max="27" width="28.5703125" customWidth="1"/>
    <col min="40" max="40" width="10.5703125" customWidth="1"/>
    <col min="41" max="41" width="26.140625" customWidth="1"/>
    <col min="42" max="53" width="10.5703125" customWidth="1"/>
    <col min="66" max="67" width="11" customWidth="1"/>
    <col min="72" max="72" width="29.5703125" customWidth="1"/>
    <col min="73" max="73" width="11.42578125" customWidth="1"/>
    <col min="74" max="74" width="8.28515625" customWidth="1"/>
  </cols>
  <sheetData>
    <row r="1" spans="1:75" ht="39" customHeight="1" x14ac:dyDescent="0.25">
      <c r="A1" s="1"/>
      <c r="B1" s="17">
        <v>2019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6"/>
      <c r="O1" s="17">
        <v>2019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6"/>
      <c r="AB1" s="17">
        <v>2020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6"/>
      <c r="AO1" s="20"/>
      <c r="AP1" s="17">
        <v>2021</v>
      </c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6"/>
      <c r="BC1" s="17">
        <v>2021</v>
      </c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6"/>
      <c r="BO1" s="16"/>
      <c r="BP1" s="21" t="s">
        <v>65</v>
      </c>
      <c r="BQ1" s="21"/>
      <c r="BR1" s="21"/>
      <c r="BS1" s="21"/>
      <c r="BT1" s="21"/>
      <c r="BU1" s="21"/>
      <c r="BV1" s="21"/>
    </row>
    <row r="2" spans="1:75" ht="36" customHeight="1" x14ac:dyDescent="0.25">
      <c r="A2" s="9" t="s">
        <v>35</v>
      </c>
      <c r="B2" s="18" t="s">
        <v>25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6"/>
      <c r="O2" s="18" t="s">
        <v>38</v>
      </c>
      <c r="P2" s="18"/>
      <c r="Q2" s="18"/>
      <c r="R2" s="18"/>
      <c r="S2" s="18"/>
      <c r="T2" s="18"/>
      <c r="U2" s="18"/>
      <c r="V2" s="18"/>
      <c r="W2" s="18"/>
      <c r="X2" s="18"/>
      <c r="Y2" s="18"/>
      <c r="Z2" s="16"/>
      <c r="AB2" s="18" t="s">
        <v>38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6"/>
      <c r="AO2" s="20"/>
      <c r="AP2" s="18" t="s">
        <v>25</v>
      </c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6"/>
      <c r="BC2" s="18" t="s">
        <v>38</v>
      </c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6"/>
      <c r="BO2" s="16"/>
      <c r="BP2" s="21"/>
      <c r="BQ2" s="21"/>
      <c r="BR2" s="21"/>
      <c r="BS2" s="21"/>
      <c r="BT2" s="21"/>
      <c r="BU2" s="21"/>
      <c r="BV2" s="21"/>
    </row>
    <row r="3" spans="1:75" ht="36" customHeight="1" x14ac:dyDescent="0.25">
      <c r="A3" s="10">
        <v>46.54</v>
      </c>
      <c r="B3" s="19" t="s">
        <v>26</v>
      </c>
      <c r="C3" s="19"/>
      <c r="D3" s="19"/>
      <c r="E3" s="19" t="s">
        <v>29</v>
      </c>
      <c r="F3" s="19"/>
      <c r="G3" s="19"/>
      <c r="H3" s="3"/>
      <c r="I3" s="3"/>
      <c r="J3" s="3"/>
      <c r="K3" s="3"/>
      <c r="L3" s="3"/>
      <c r="M3" s="16"/>
      <c r="O3" s="19" t="s">
        <v>26</v>
      </c>
      <c r="P3" s="19"/>
      <c r="Q3" s="19"/>
      <c r="R3" s="19" t="s">
        <v>29</v>
      </c>
      <c r="S3" s="19"/>
      <c r="T3" s="19"/>
      <c r="U3" s="3"/>
      <c r="V3" s="3"/>
      <c r="W3" s="3"/>
      <c r="X3" s="3"/>
      <c r="Y3" s="3"/>
      <c r="Z3" s="16"/>
      <c r="AB3" s="19" t="s">
        <v>26</v>
      </c>
      <c r="AC3" s="19"/>
      <c r="AD3" s="19"/>
      <c r="AE3" s="19" t="s">
        <v>29</v>
      </c>
      <c r="AF3" s="19"/>
      <c r="AG3" s="19"/>
      <c r="AH3" s="5"/>
      <c r="AI3" s="5"/>
      <c r="AJ3" s="5"/>
      <c r="AK3" s="5"/>
      <c r="AL3" s="5"/>
      <c r="AM3" s="5"/>
      <c r="AN3" s="16"/>
      <c r="AO3" s="20"/>
      <c r="AP3" s="19" t="s">
        <v>26</v>
      </c>
      <c r="AQ3" s="19"/>
      <c r="AR3" s="19"/>
      <c r="AS3" s="19" t="s">
        <v>29</v>
      </c>
      <c r="AT3" s="19"/>
      <c r="AU3" s="19"/>
      <c r="AV3" s="12"/>
      <c r="AW3" s="12"/>
      <c r="AX3" s="12"/>
      <c r="AY3" s="12"/>
      <c r="AZ3" s="12"/>
      <c r="BA3" s="16"/>
      <c r="BC3" s="19" t="s">
        <v>26</v>
      </c>
      <c r="BD3" s="19"/>
      <c r="BE3" s="19"/>
      <c r="BF3" s="19" t="s">
        <v>29</v>
      </c>
      <c r="BG3" s="19"/>
      <c r="BH3" s="19"/>
      <c r="BI3" s="12"/>
      <c r="BJ3" s="12"/>
      <c r="BK3" s="12"/>
      <c r="BL3" s="12"/>
      <c r="BM3" s="12"/>
      <c r="BN3" s="16"/>
      <c r="BO3" s="16"/>
      <c r="BP3" s="21"/>
      <c r="BQ3" s="21"/>
      <c r="BR3" s="21"/>
      <c r="BS3" s="21"/>
      <c r="BT3" s="21"/>
      <c r="BU3" s="21"/>
      <c r="BV3" s="21"/>
    </row>
    <row r="4" spans="1:75" ht="36" customHeight="1" x14ac:dyDescent="0.25">
      <c r="A4" s="2" t="s">
        <v>0</v>
      </c>
      <c r="B4" s="7" t="s">
        <v>33</v>
      </c>
      <c r="C4" s="4" t="s">
        <v>27</v>
      </c>
      <c r="D4" s="4" t="s">
        <v>28</v>
      </c>
      <c r="E4" s="7" t="s">
        <v>34</v>
      </c>
      <c r="F4" s="4" t="s">
        <v>27</v>
      </c>
      <c r="G4" s="4" t="s">
        <v>28</v>
      </c>
      <c r="H4" s="7" t="s">
        <v>30</v>
      </c>
      <c r="I4" s="7" t="s">
        <v>31</v>
      </c>
      <c r="J4" s="8" t="s">
        <v>32</v>
      </c>
      <c r="K4" s="7" t="s">
        <v>36</v>
      </c>
      <c r="L4" s="7" t="s">
        <v>37</v>
      </c>
      <c r="M4" s="16" t="s">
        <v>54</v>
      </c>
      <c r="O4" s="7" t="s">
        <v>33</v>
      </c>
      <c r="P4" s="4" t="s">
        <v>27</v>
      </c>
      <c r="Q4" s="4" t="s">
        <v>28</v>
      </c>
      <c r="R4" s="7" t="s">
        <v>34</v>
      </c>
      <c r="S4" s="4" t="s">
        <v>27</v>
      </c>
      <c r="T4" s="4" t="s">
        <v>28</v>
      </c>
      <c r="U4" s="7" t="s">
        <v>30</v>
      </c>
      <c r="V4" s="8" t="s">
        <v>42</v>
      </c>
      <c r="W4" s="8" t="s">
        <v>32</v>
      </c>
      <c r="X4" s="7" t="s">
        <v>36</v>
      </c>
      <c r="Y4" s="7" t="s">
        <v>37</v>
      </c>
      <c r="Z4" s="16" t="s">
        <v>54</v>
      </c>
      <c r="AB4" s="7" t="s">
        <v>33</v>
      </c>
      <c r="AC4" s="4" t="s">
        <v>27</v>
      </c>
      <c r="AD4" s="4" t="s">
        <v>28</v>
      </c>
      <c r="AE4" s="7" t="s">
        <v>34</v>
      </c>
      <c r="AF4" s="4" t="s">
        <v>27</v>
      </c>
      <c r="AG4" s="4" t="s">
        <v>28</v>
      </c>
      <c r="AH4" s="7" t="s">
        <v>30</v>
      </c>
      <c r="AI4" s="8" t="s">
        <v>42</v>
      </c>
      <c r="AJ4" s="8" t="s">
        <v>32</v>
      </c>
      <c r="AK4" s="8" t="s">
        <v>41</v>
      </c>
      <c r="AL4" s="7" t="s">
        <v>36</v>
      </c>
      <c r="AM4" s="7" t="s">
        <v>37</v>
      </c>
      <c r="AN4" s="16" t="s">
        <v>54</v>
      </c>
      <c r="AO4" s="20"/>
      <c r="AP4" s="7" t="s">
        <v>33</v>
      </c>
      <c r="AQ4" s="4" t="s">
        <v>27</v>
      </c>
      <c r="AR4" s="4" t="s">
        <v>28</v>
      </c>
      <c r="AS4" s="7" t="s">
        <v>34</v>
      </c>
      <c r="AT4" s="4" t="s">
        <v>27</v>
      </c>
      <c r="AU4" s="4" t="s">
        <v>28</v>
      </c>
      <c r="AV4" s="7" t="s">
        <v>30</v>
      </c>
      <c r="AW4" s="7" t="s">
        <v>31</v>
      </c>
      <c r="AX4" s="8" t="s">
        <v>32</v>
      </c>
      <c r="AY4" s="7" t="s">
        <v>36</v>
      </c>
      <c r="AZ4" s="7" t="s">
        <v>37</v>
      </c>
      <c r="BA4" s="16" t="s">
        <v>54</v>
      </c>
      <c r="BC4" s="7" t="s">
        <v>33</v>
      </c>
      <c r="BD4" s="4" t="s">
        <v>27</v>
      </c>
      <c r="BE4" s="4" t="s">
        <v>28</v>
      </c>
      <c r="BF4" s="7" t="s">
        <v>34</v>
      </c>
      <c r="BG4" s="4" t="s">
        <v>27</v>
      </c>
      <c r="BH4" s="4" t="s">
        <v>28</v>
      </c>
      <c r="BI4" s="7" t="s">
        <v>30</v>
      </c>
      <c r="BJ4" s="8" t="s">
        <v>42</v>
      </c>
      <c r="BK4" s="8" t="s">
        <v>32</v>
      </c>
      <c r="BL4" s="7" t="s">
        <v>36</v>
      </c>
      <c r="BM4" s="7" t="s">
        <v>37</v>
      </c>
      <c r="BN4" s="16" t="s">
        <v>54</v>
      </c>
      <c r="BO4" s="16"/>
      <c r="BP4" s="14" t="s">
        <v>50</v>
      </c>
      <c r="BQ4" s="14" t="s">
        <v>51</v>
      </c>
      <c r="BR4" s="14" t="s">
        <v>52</v>
      </c>
      <c r="BS4" s="14" t="s">
        <v>53</v>
      </c>
      <c r="BU4" s="14" t="s">
        <v>66</v>
      </c>
      <c r="BV4" s="14" t="s">
        <v>67</v>
      </c>
    </row>
    <row r="5" spans="1:75" x14ac:dyDescent="0.25">
      <c r="A5" t="s">
        <v>24</v>
      </c>
      <c r="B5" s="6">
        <f>'[1]NSR Classic'!E5</f>
        <v>72.2</v>
      </c>
      <c r="C5" s="6">
        <f>'[1]NSR Classic'!F5</f>
        <v>7</v>
      </c>
      <c r="D5" s="6">
        <f>'[1]NSR Classic'!G5</f>
        <v>110</v>
      </c>
      <c r="E5" s="6">
        <f>'[1]NSR Classic'!E42</f>
        <v>70.400000000000006</v>
      </c>
      <c r="F5" s="6">
        <f>'[1]NSR Classic'!F42</f>
        <v>13</v>
      </c>
      <c r="G5" s="6">
        <f>'[1]NSR Classic'!G42</f>
        <v>61</v>
      </c>
      <c r="H5" s="6">
        <f>B5+E5</f>
        <v>142.60000000000002</v>
      </c>
      <c r="I5" s="6">
        <f>'[1]NSR Classic'!F79</f>
        <v>8</v>
      </c>
      <c r="J5" s="6">
        <f>'[1]NSR Classic'!G79</f>
        <v>171</v>
      </c>
      <c r="K5" s="6"/>
      <c r="L5" s="11">
        <f>(B5+E5+K5)*$A$3</f>
        <v>6636.6040000000012</v>
      </c>
      <c r="M5" s="6">
        <v>8</v>
      </c>
      <c r="O5">
        <f>'[1]NSR GT3'!E5</f>
        <v>69.599999999999994</v>
      </c>
      <c r="P5">
        <f>'[1]NSR GT3'!F5</f>
        <v>12</v>
      </c>
      <c r="Q5">
        <f>'[1]NSR GT3'!G5</f>
        <v>64</v>
      </c>
      <c r="R5">
        <f>'[1]NSR GT3'!E42</f>
        <v>71.3</v>
      </c>
      <c r="S5">
        <f>'[1]NSR GT3'!F42</f>
        <v>10</v>
      </c>
      <c r="T5">
        <f>'[1]NSR GT3'!G42</f>
        <v>70</v>
      </c>
      <c r="U5">
        <f>O5+R5</f>
        <v>140.89999999999998</v>
      </c>
      <c r="V5">
        <f>'[1]NSR GT3'!F79</f>
        <v>12</v>
      </c>
      <c r="W5">
        <f>Q5+T5</f>
        <v>134</v>
      </c>
      <c r="Y5" s="11">
        <f>(O5+R5+X5)*$A$3</f>
        <v>6557.485999999999</v>
      </c>
      <c r="Z5" s="6">
        <v>12</v>
      </c>
      <c r="AA5" t="str">
        <f>A5</f>
        <v>Tomas "Indianen" Nilsson</v>
      </c>
      <c r="AB5">
        <f>'[2]NSR GT3'!E29</f>
        <v>73.75</v>
      </c>
      <c r="AC5">
        <f>'[2]NSR GT3'!F29</f>
        <v>11</v>
      </c>
      <c r="AD5">
        <f>'[2]NSR GT3'!G29</f>
        <v>67</v>
      </c>
      <c r="AE5">
        <f>'[2]NSR GT3'!E66</f>
        <v>74.849999999999994</v>
      </c>
      <c r="AF5">
        <f>'[2]NSR GT3'!F66</f>
        <v>10</v>
      </c>
      <c r="AG5">
        <f>'[2]NSR GT3'!G66</f>
        <v>70</v>
      </c>
      <c r="AH5">
        <f>AB5+AE5</f>
        <v>148.6</v>
      </c>
      <c r="AI5">
        <f>'[2]NSR GT3'!F103</f>
        <v>11</v>
      </c>
      <c r="AJ5">
        <f>AD5+AG5</f>
        <v>137</v>
      </c>
      <c r="AM5" s="13">
        <f>(AB5+AE5+AL5)*$A$3</f>
        <v>6915.8440000000001</v>
      </c>
      <c r="AN5" s="6">
        <v>11</v>
      </c>
      <c r="AO5" s="6" t="str">
        <f>A5</f>
        <v>Tomas "Indianen" Nilsson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M5" s="11"/>
      <c r="BN5" s="6"/>
      <c r="BO5" s="6"/>
      <c r="BP5" s="6">
        <f>H5+K5+X5+U5+AL5+AH5</f>
        <v>432.1</v>
      </c>
      <c r="BQ5" s="13">
        <f>BP5*$A$3</f>
        <v>20109.934000000001</v>
      </c>
      <c r="BR5" s="15">
        <f>BQ5/1000</f>
        <v>20.109934000000003</v>
      </c>
      <c r="BS5">
        <f>J5+W5+AJ5</f>
        <v>442</v>
      </c>
      <c r="BT5" t="str">
        <f>A5</f>
        <v>Tomas "Indianen" Nilsson</v>
      </c>
      <c r="BU5" s="6">
        <v>8</v>
      </c>
      <c r="BV5" s="6">
        <v>11</v>
      </c>
      <c r="BW5" s="22"/>
    </row>
    <row r="6" spans="1:75" x14ac:dyDescent="0.25">
      <c r="A6" t="s">
        <v>1</v>
      </c>
      <c r="B6" s="6">
        <f>'[1]NSR Classic'!E6</f>
        <v>78.5</v>
      </c>
      <c r="C6" s="6">
        <f>'[1]NSR Classic'!F6</f>
        <v>1</v>
      </c>
      <c r="D6" s="6">
        <f>'[1]NSR Classic'!G6</f>
        <v>250</v>
      </c>
      <c r="E6" s="6">
        <f>'[1]NSR Classic'!E43</f>
        <v>78.400000000000006</v>
      </c>
      <c r="F6" s="6">
        <f>'[1]NSR Classic'!F43</f>
        <v>1</v>
      </c>
      <c r="G6" s="6">
        <f>'[1]NSR Classic'!G43</f>
        <v>250</v>
      </c>
      <c r="H6" s="6">
        <f t="shared" ref="H6:H29" si="0">B6+E6</f>
        <v>156.9</v>
      </c>
      <c r="I6" s="6">
        <f>'[1]NSR Classic'!F80</f>
        <v>1</v>
      </c>
      <c r="J6" s="6">
        <f>'[1]NSR Classic'!G80</f>
        <v>500</v>
      </c>
      <c r="K6" s="6">
        <v>97.9</v>
      </c>
      <c r="L6" s="11">
        <f t="shared" ref="L6:L29" si="1">(B6+E6+K6)*$A$3</f>
        <v>11858.392</v>
      </c>
      <c r="M6" s="6">
        <v>1</v>
      </c>
      <c r="O6">
        <f>'[1]NSR GT3'!E6</f>
        <v>79.3</v>
      </c>
      <c r="P6">
        <f>'[1]NSR GT3'!F6</f>
        <v>1</v>
      </c>
      <c r="Q6">
        <f>'[1]NSR GT3'!G6</f>
        <v>250</v>
      </c>
      <c r="R6">
        <f>'[1]NSR GT3'!E43</f>
        <v>81</v>
      </c>
      <c r="S6">
        <f>'[1]NSR GT3'!F43</f>
        <v>1</v>
      </c>
      <c r="T6">
        <f>'[1]NSR GT3'!G43</f>
        <v>250</v>
      </c>
      <c r="U6">
        <f t="shared" ref="U6:U30" si="2">O6+R6</f>
        <v>160.30000000000001</v>
      </c>
      <c r="V6">
        <f>'[1]NSR GT3'!F80</f>
        <v>1</v>
      </c>
      <c r="W6">
        <f t="shared" ref="W6:W30" si="3">Q6+T6</f>
        <v>500</v>
      </c>
      <c r="X6">
        <v>99.8</v>
      </c>
      <c r="Y6" s="11">
        <f t="shared" ref="Y6:Y30" si="4">(O6+R6+X6)*$A$3</f>
        <v>12105.054</v>
      </c>
      <c r="Z6" s="6">
        <v>1</v>
      </c>
      <c r="AA6" t="str">
        <f t="shared" ref="AA6:AA47" si="5">A6</f>
        <v>Oskar Ellerstrand</v>
      </c>
      <c r="AB6">
        <f>'[2]NSR GT3'!E20</f>
        <v>81.8</v>
      </c>
      <c r="AC6">
        <f>'[2]NSR GT3'!F20</f>
        <v>1</v>
      </c>
      <c r="AD6">
        <f>'[2]NSR GT3'!G20</f>
        <v>250</v>
      </c>
      <c r="AE6">
        <f>'[2]NSR GT3'!E57</f>
        <v>82.4</v>
      </c>
      <c r="AF6">
        <f>'[2]NSR GT3'!F57</f>
        <v>1</v>
      </c>
      <c r="AG6">
        <f>'[2]NSR GT3'!G57</f>
        <v>250</v>
      </c>
      <c r="AH6">
        <f>AB6+AE6</f>
        <v>164.2</v>
      </c>
      <c r="AI6">
        <f>'[2]NSR GT3'!F94</f>
        <v>1</v>
      </c>
      <c r="AJ6">
        <f>AD6+AG6</f>
        <v>500</v>
      </c>
      <c r="AL6">
        <f>'[2]NSR GT3'!E126</f>
        <v>101.7</v>
      </c>
      <c r="AM6" s="13">
        <f>(AB6+AE6+AL6)*$A$3</f>
        <v>12374.985999999999</v>
      </c>
      <c r="AN6" s="6">
        <v>1</v>
      </c>
      <c r="AO6" s="6" t="str">
        <f t="shared" ref="AO6:AO47" si="6">A6</f>
        <v>Oskar Ellerstrand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M6" s="11"/>
      <c r="BN6" s="6"/>
      <c r="BO6" s="6"/>
      <c r="BP6" s="6">
        <f>H6+K6+X6+U6+AL6+AH6</f>
        <v>780.80000000000018</v>
      </c>
      <c r="BQ6" s="13">
        <f t="shared" ref="BQ6:BQ37" si="7">BP6*$A$3</f>
        <v>36338.432000000008</v>
      </c>
      <c r="BR6" s="15">
        <f t="shared" ref="BR6:BR37" si="8">BQ6/1000</f>
        <v>36.338432000000005</v>
      </c>
      <c r="BS6">
        <f t="shared" ref="BS6:BS37" si="9">J6+W6+AJ6</f>
        <v>1500</v>
      </c>
      <c r="BT6" t="str">
        <f t="shared" ref="BT6:BT47" si="10">A6</f>
        <v>Oskar Ellerstrand</v>
      </c>
      <c r="BU6" s="6">
        <v>1</v>
      </c>
      <c r="BV6" s="6">
        <v>1</v>
      </c>
      <c r="BW6" s="22"/>
    </row>
    <row r="7" spans="1:75" x14ac:dyDescent="0.25">
      <c r="A7" t="s">
        <v>2</v>
      </c>
      <c r="B7" s="6">
        <f>'[1]NSR Classic'!E7</f>
        <v>72.8</v>
      </c>
      <c r="C7" s="6">
        <f>'[1]NSR Classic'!F7</f>
        <v>6</v>
      </c>
      <c r="D7" s="6">
        <f>'[1]NSR Classic'!G7</f>
        <v>135</v>
      </c>
      <c r="E7" s="6">
        <f>'[1]NSR Classic'!E44</f>
        <v>73.599999999999994</v>
      </c>
      <c r="F7" s="6">
        <f>'[1]NSR Classic'!F44</f>
        <v>5</v>
      </c>
      <c r="G7" s="6">
        <f>'[1]NSR Classic'!G44</f>
        <v>150</v>
      </c>
      <c r="H7" s="6">
        <f t="shared" si="0"/>
        <v>146.39999999999998</v>
      </c>
      <c r="I7" s="6">
        <f>'[1]NSR Classic'!F81</f>
        <v>5</v>
      </c>
      <c r="J7" s="6">
        <f>'[1]NSR Classic'!G81</f>
        <v>285</v>
      </c>
      <c r="K7" s="6"/>
      <c r="L7" s="11">
        <f t="shared" si="1"/>
        <v>6813.4559999999992</v>
      </c>
      <c r="M7" s="6">
        <v>5</v>
      </c>
      <c r="O7">
        <f>'[1]NSR GT3'!E7</f>
        <v>74.900000000000006</v>
      </c>
      <c r="P7">
        <f>'[1]NSR GT3'!F7</f>
        <v>4</v>
      </c>
      <c r="Q7">
        <f>'[1]NSR GT3'!G7</f>
        <v>165</v>
      </c>
      <c r="R7">
        <f>'[1]NSR GT3'!E44</f>
        <v>75.5</v>
      </c>
      <c r="S7">
        <f>'[1]NSR GT3'!F44</f>
        <v>5</v>
      </c>
      <c r="T7">
        <f>'[1]NSR GT3'!G44</f>
        <v>150</v>
      </c>
      <c r="U7">
        <f t="shared" si="2"/>
        <v>150.4</v>
      </c>
      <c r="V7">
        <f>'[1]NSR GT3'!F81</f>
        <v>5</v>
      </c>
      <c r="W7">
        <f t="shared" si="3"/>
        <v>315</v>
      </c>
      <c r="Y7" s="11">
        <f t="shared" si="4"/>
        <v>6999.616</v>
      </c>
      <c r="Z7" s="6">
        <v>5</v>
      </c>
      <c r="AA7" t="str">
        <f t="shared" si="5"/>
        <v>Henrik Swärdh</v>
      </c>
      <c r="AB7">
        <f>'[2]NSR GT3'!E24</f>
        <v>78.150000000000006</v>
      </c>
      <c r="AC7">
        <f>'[2]NSR GT3'!F24</f>
        <v>4</v>
      </c>
      <c r="AD7">
        <f>'[2]NSR GT3'!G24</f>
        <v>165</v>
      </c>
      <c r="AE7">
        <f>'[2]NSR GT3'!E61</f>
        <v>78.099999999999994</v>
      </c>
      <c r="AF7">
        <f>'[2]NSR GT3'!F61</f>
        <v>3</v>
      </c>
      <c r="AG7">
        <f>'[2]NSR GT3'!G61</f>
        <v>180</v>
      </c>
      <c r="AH7">
        <f t="shared" ref="AH7:AH37" si="11">AB7+AE7</f>
        <v>156.25</v>
      </c>
      <c r="AI7">
        <f>'[2]NSR GT3'!F98</f>
        <v>3</v>
      </c>
      <c r="AJ7">
        <f t="shared" ref="AJ7:AJ37" si="12">AD7+AG7</f>
        <v>345</v>
      </c>
      <c r="AL7">
        <f>'[2]NSR GT3'!E128</f>
        <v>98.45</v>
      </c>
      <c r="AM7" s="13">
        <f t="shared" ref="AM7:AM37" si="13">(AB7+AE7+AL7)*$A$3</f>
        <v>11853.737999999999</v>
      </c>
      <c r="AN7" s="6">
        <v>4</v>
      </c>
      <c r="AO7" s="6" t="str">
        <f t="shared" si="6"/>
        <v>Henrik Swärdh</v>
      </c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M7" s="11"/>
      <c r="BN7" s="6"/>
      <c r="BO7" s="6"/>
      <c r="BP7" s="6">
        <f>H7+K7+X7+U7+AL7+AH7</f>
        <v>551.5</v>
      </c>
      <c r="BQ7" s="13">
        <f t="shared" si="7"/>
        <v>25666.81</v>
      </c>
      <c r="BR7" s="15">
        <f t="shared" si="8"/>
        <v>25.666810000000002</v>
      </c>
      <c r="BS7">
        <f t="shared" si="9"/>
        <v>945</v>
      </c>
      <c r="BT7" t="str">
        <f t="shared" si="10"/>
        <v>Henrik Swärdh</v>
      </c>
      <c r="BU7" s="6">
        <v>5</v>
      </c>
      <c r="BV7" s="6">
        <v>4</v>
      </c>
      <c r="BW7" s="22"/>
    </row>
    <row r="8" spans="1:75" x14ac:dyDescent="0.25">
      <c r="A8" t="s">
        <v>3</v>
      </c>
      <c r="B8" s="6">
        <f>'[1]NSR Classic'!E8</f>
        <v>74.7</v>
      </c>
      <c r="C8" s="6">
        <f>'[1]NSR Classic'!F8</f>
        <v>3</v>
      </c>
      <c r="D8" s="6">
        <f>'[1]NSR Classic'!G8</f>
        <v>180</v>
      </c>
      <c r="E8" s="6">
        <f>'[1]NSR Classic'!E45</f>
        <v>74.900000000000006</v>
      </c>
      <c r="F8" s="6">
        <f>'[1]NSR Classic'!F45</f>
        <v>3</v>
      </c>
      <c r="G8" s="6">
        <f>'[1]NSR Classic'!G45</f>
        <v>180</v>
      </c>
      <c r="H8" s="6">
        <f t="shared" si="0"/>
        <v>149.60000000000002</v>
      </c>
      <c r="I8" s="6">
        <f>'[1]NSR Classic'!F82</f>
        <v>3</v>
      </c>
      <c r="J8" s="6">
        <f>'[1]NSR Classic'!G82</f>
        <v>360</v>
      </c>
      <c r="K8" s="6">
        <v>93.6</v>
      </c>
      <c r="L8" s="11">
        <f t="shared" si="1"/>
        <v>11318.528</v>
      </c>
      <c r="M8" s="6">
        <v>4</v>
      </c>
      <c r="O8">
        <f>'[1]NSR GT3'!E8</f>
        <v>76.5</v>
      </c>
      <c r="P8">
        <f>'[1]NSR GT3'!F8</f>
        <v>2</v>
      </c>
      <c r="Q8">
        <f>'[1]NSR GT3'!G8</f>
        <v>200</v>
      </c>
      <c r="R8">
        <f>'[1]NSR GT3'!E45</f>
        <v>77.900000000000006</v>
      </c>
      <c r="S8">
        <f>'[1]NSR GT3'!F45</f>
        <v>2</v>
      </c>
      <c r="T8">
        <f>'[1]NSR GT3'!G45</f>
        <v>200</v>
      </c>
      <c r="U8">
        <f t="shared" si="2"/>
        <v>154.4</v>
      </c>
      <c r="V8">
        <f>'[1]NSR GT3'!F82</f>
        <v>2</v>
      </c>
      <c r="W8">
        <f t="shared" si="3"/>
        <v>400</v>
      </c>
      <c r="X8">
        <v>97.8</v>
      </c>
      <c r="Y8" s="11">
        <f t="shared" si="4"/>
        <v>11737.387999999999</v>
      </c>
      <c r="Z8" s="6">
        <v>2</v>
      </c>
      <c r="AA8" t="str">
        <f t="shared" si="5"/>
        <v>Pontus Sandberg</v>
      </c>
      <c r="AB8">
        <f>'[2]NSR GT3'!E21</f>
        <v>79.849999999999994</v>
      </c>
      <c r="AC8">
        <f>'[2]NSR GT3'!F21</f>
        <v>2</v>
      </c>
      <c r="AD8">
        <f>'[2]NSR GT3'!G21</f>
        <v>200</v>
      </c>
      <c r="AE8">
        <f>'[2]NSR GT3'!E58</f>
        <v>78.95</v>
      </c>
      <c r="AF8">
        <f>'[2]NSR GT3'!F58</f>
        <v>2</v>
      </c>
      <c r="AG8">
        <f>'[2]NSR GT3'!G58</f>
        <v>200</v>
      </c>
      <c r="AH8">
        <f t="shared" si="11"/>
        <v>158.80000000000001</v>
      </c>
      <c r="AI8">
        <f>'[2]NSR GT3'!F95</f>
        <v>2</v>
      </c>
      <c r="AJ8">
        <f t="shared" si="12"/>
        <v>400</v>
      </c>
      <c r="AL8">
        <f>'[2]NSR GT3'!E127</f>
        <v>99.75</v>
      </c>
      <c r="AM8" s="13">
        <f t="shared" si="13"/>
        <v>12032.916999999999</v>
      </c>
      <c r="AN8" s="6">
        <v>3</v>
      </c>
      <c r="AO8" s="6" t="str">
        <f t="shared" si="6"/>
        <v>Pontus Sandberg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M8" s="11"/>
      <c r="BN8" s="6"/>
      <c r="BO8" s="6"/>
      <c r="BP8" s="6">
        <f>H8+K8+X8+U8+AL8+AH8</f>
        <v>753.95</v>
      </c>
      <c r="BQ8" s="13">
        <f t="shared" si="7"/>
        <v>35088.832999999999</v>
      </c>
      <c r="BR8" s="15">
        <f t="shared" si="8"/>
        <v>35.088833000000001</v>
      </c>
      <c r="BS8">
        <f t="shared" si="9"/>
        <v>1160</v>
      </c>
      <c r="BT8" t="str">
        <f t="shared" si="10"/>
        <v>Pontus Sandberg</v>
      </c>
      <c r="BU8" s="6">
        <v>4</v>
      </c>
      <c r="BV8" s="6">
        <v>2</v>
      </c>
    </row>
    <row r="9" spans="1:75" x14ac:dyDescent="0.25">
      <c r="A9" t="s">
        <v>4</v>
      </c>
      <c r="B9" s="6">
        <f>'[1]NSR Classic'!E9</f>
        <v>74.599999999999994</v>
      </c>
      <c r="C9" s="6">
        <f>'[1]NSR Classic'!F9</f>
        <v>4</v>
      </c>
      <c r="D9" s="6">
        <f>'[1]NSR Classic'!G9</f>
        <v>165</v>
      </c>
      <c r="E9" s="6">
        <f>'[1]NSR Classic'!E46</f>
        <v>74.8</v>
      </c>
      <c r="F9" s="6">
        <f>'[1]NSR Classic'!F46</f>
        <v>4</v>
      </c>
      <c r="G9" s="6">
        <f>'[1]NSR Classic'!G46</f>
        <v>165</v>
      </c>
      <c r="H9" s="6">
        <f t="shared" si="0"/>
        <v>149.39999999999998</v>
      </c>
      <c r="I9" s="6">
        <f>'[1]NSR Classic'!F83</f>
        <v>4</v>
      </c>
      <c r="J9" s="6">
        <f>'[1]NSR Classic'!G83</f>
        <v>330</v>
      </c>
      <c r="K9" s="6">
        <v>95</v>
      </c>
      <c r="L9" s="11">
        <f t="shared" si="1"/>
        <v>11374.375999999998</v>
      </c>
      <c r="M9" s="6">
        <v>3</v>
      </c>
      <c r="O9">
        <f>'[1]NSR GT3'!E9</f>
        <v>73.900000000000006</v>
      </c>
      <c r="P9">
        <f>'[1]NSR GT3'!F9</f>
        <v>5</v>
      </c>
      <c r="Q9">
        <f>'[1]NSR GT3'!G9</f>
        <v>150</v>
      </c>
      <c r="R9">
        <f>'[1]NSR GT3'!E46</f>
        <v>77.599999999999994</v>
      </c>
      <c r="S9">
        <f>'[1]NSR GT3'!F46</f>
        <v>3</v>
      </c>
      <c r="T9">
        <f>'[1]NSR GT3'!G46</f>
        <v>180</v>
      </c>
      <c r="U9">
        <f t="shared" si="2"/>
        <v>151.5</v>
      </c>
      <c r="V9">
        <f>'[1]NSR GT3'!F83</f>
        <v>4</v>
      </c>
      <c r="W9">
        <f t="shared" si="3"/>
        <v>330</v>
      </c>
      <c r="X9">
        <v>97.3</v>
      </c>
      <c r="Y9" s="11">
        <f t="shared" si="4"/>
        <v>11579.152</v>
      </c>
      <c r="Z9" s="6">
        <v>3</v>
      </c>
      <c r="AA9" t="str">
        <f t="shared" si="5"/>
        <v>Daniel Liljekvist</v>
      </c>
      <c r="AB9">
        <f>'[2]NSR GT3'!E15</f>
        <v>79.25</v>
      </c>
      <c r="AC9">
        <f>'[2]NSR GT3'!F15</f>
        <v>3</v>
      </c>
      <c r="AD9">
        <f>'[2]NSR GT3'!G15</f>
        <v>180</v>
      </c>
      <c r="AE9">
        <f>'[2]NSR GT3'!E52</f>
        <v>77.400000000000006</v>
      </c>
      <c r="AF9">
        <f>'[2]NSR GT3'!F52</f>
        <v>6</v>
      </c>
      <c r="AG9">
        <f>'[2]NSR GT3'!G52</f>
        <v>135</v>
      </c>
      <c r="AH9">
        <f t="shared" si="11"/>
        <v>156.65</v>
      </c>
      <c r="AI9">
        <f>'[2]NSR GT3'!F89</f>
        <v>4</v>
      </c>
      <c r="AJ9">
        <f t="shared" si="12"/>
        <v>315</v>
      </c>
      <c r="AK9">
        <f>'[2]NSR GT3'!E117</f>
        <v>98.45</v>
      </c>
      <c r="AL9">
        <f>'[2]NSR GT3'!E129</f>
        <v>100.3</v>
      </c>
      <c r="AM9" s="13">
        <f t="shared" si="13"/>
        <v>11958.453</v>
      </c>
      <c r="AN9" s="6">
        <v>2</v>
      </c>
      <c r="AO9" s="6" t="str">
        <f t="shared" si="6"/>
        <v>Daniel Liljekvist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M9" s="11"/>
      <c r="BN9" s="6"/>
      <c r="BO9" s="6"/>
      <c r="BP9" s="6">
        <f>H9+K9+X9+U9+AL9+AH9</f>
        <v>750.15</v>
      </c>
      <c r="BQ9" s="13">
        <f t="shared" si="7"/>
        <v>34911.981</v>
      </c>
      <c r="BR9" s="15">
        <f t="shared" si="8"/>
        <v>34.911980999999997</v>
      </c>
      <c r="BS9">
        <f t="shared" si="9"/>
        <v>975</v>
      </c>
      <c r="BT9" t="str">
        <f t="shared" si="10"/>
        <v>Daniel Liljekvist</v>
      </c>
      <c r="BU9" s="6">
        <v>3</v>
      </c>
      <c r="BV9" s="6">
        <v>2</v>
      </c>
    </row>
    <row r="10" spans="1:75" x14ac:dyDescent="0.25">
      <c r="A10" t="s">
        <v>5</v>
      </c>
      <c r="B10" s="6">
        <f>'[1]NSR Classic'!E10</f>
        <v>62</v>
      </c>
      <c r="C10" s="6">
        <f>'[1]NSR Classic'!F10</f>
        <v>23</v>
      </c>
      <c r="D10" s="6">
        <f>'[1]NSR Classic'!G10</f>
        <v>42</v>
      </c>
      <c r="E10" s="6">
        <f>'[1]NSR Classic'!E47</f>
        <v>62.2</v>
      </c>
      <c r="F10" s="6">
        <f>'[1]NSR Classic'!F47</f>
        <v>24</v>
      </c>
      <c r="G10" s="6">
        <f>'[1]NSR Classic'!G47</f>
        <v>41</v>
      </c>
      <c r="H10" s="6">
        <f t="shared" si="0"/>
        <v>124.2</v>
      </c>
      <c r="I10" s="6">
        <f>'[1]NSR Classic'!F84</f>
        <v>24</v>
      </c>
      <c r="J10" s="6">
        <f>'[1]NSR Classic'!G84</f>
        <v>83</v>
      </c>
      <c r="K10" s="6"/>
      <c r="L10" s="11">
        <f t="shared" si="1"/>
        <v>5780.268</v>
      </c>
      <c r="M10" s="6">
        <v>24</v>
      </c>
      <c r="O10">
        <f>'[1]NSR GT3'!E10</f>
        <v>64.400000000000006</v>
      </c>
      <c r="P10">
        <f>'[1]NSR GT3'!F10</f>
        <v>19</v>
      </c>
      <c r="Q10">
        <f>'[1]NSR GT3'!G10</f>
        <v>47</v>
      </c>
      <c r="R10">
        <f>'[1]NSR GT3'!E47</f>
        <v>63.5</v>
      </c>
      <c r="S10">
        <f>'[1]NSR GT3'!F47</f>
        <v>20</v>
      </c>
      <c r="T10">
        <f>'[1]NSR GT3'!G47</f>
        <v>45</v>
      </c>
      <c r="U10">
        <f t="shared" si="2"/>
        <v>127.9</v>
      </c>
      <c r="V10">
        <f>'[1]NSR GT3'!F84</f>
        <v>20</v>
      </c>
      <c r="W10">
        <f t="shared" si="3"/>
        <v>92</v>
      </c>
      <c r="Y10" s="11">
        <f t="shared" si="4"/>
        <v>5952.4660000000003</v>
      </c>
      <c r="Z10" s="6">
        <v>20</v>
      </c>
      <c r="AA10" t="str">
        <f t="shared" si="5"/>
        <v>Niklas Olsson</v>
      </c>
      <c r="AB10">
        <f>'[2]NSR GT3'!E26</f>
        <v>66.8</v>
      </c>
      <c r="AC10">
        <f>'[2]NSR GT3'!F26</f>
        <v>19</v>
      </c>
      <c r="AD10">
        <f>'[2]NSR GT3'!G26</f>
        <v>47</v>
      </c>
      <c r="AE10">
        <f>'[2]NSR GT3'!E63</f>
        <v>66.099999999999994</v>
      </c>
      <c r="AF10">
        <f>'[2]NSR GT3'!F63</f>
        <v>20</v>
      </c>
      <c r="AG10">
        <f>'[2]NSR GT3'!G63</f>
        <v>45</v>
      </c>
      <c r="AH10">
        <f t="shared" si="11"/>
        <v>132.89999999999998</v>
      </c>
      <c r="AI10">
        <f>'[2]NSR GT3'!F100</f>
        <v>19</v>
      </c>
      <c r="AJ10">
        <f t="shared" si="12"/>
        <v>92</v>
      </c>
      <c r="AM10" s="13">
        <f t="shared" si="13"/>
        <v>6185.1659999999993</v>
      </c>
      <c r="AN10" s="6">
        <v>19</v>
      </c>
      <c r="AO10" s="6" t="str">
        <f t="shared" si="6"/>
        <v>Niklas Olsson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M10" s="11"/>
      <c r="BN10" s="6"/>
      <c r="BO10" s="6"/>
      <c r="BP10" s="6">
        <f>H10+K10+X10+U10+AL10+AH10</f>
        <v>385</v>
      </c>
      <c r="BQ10" s="13">
        <f t="shared" si="7"/>
        <v>17917.900000000001</v>
      </c>
      <c r="BR10" s="15">
        <f t="shared" si="8"/>
        <v>17.917900000000003</v>
      </c>
      <c r="BS10">
        <f t="shared" si="9"/>
        <v>267</v>
      </c>
      <c r="BT10" t="str">
        <f t="shared" si="10"/>
        <v>Niklas Olsson</v>
      </c>
      <c r="BU10" s="6">
        <v>24</v>
      </c>
      <c r="BV10" s="6">
        <v>19</v>
      </c>
    </row>
    <row r="11" spans="1:75" x14ac:dyDescent="0.25">
      <c r="A11" t="s">
        <v>6</v>
      </c>
      <c r="B11" s="6">
        <f>'[1]NSR Classic'!E11</f>
        <v>67.3</v>
      </c>
      <c r="C11" s="6">
        <f>'[1]NSR Classic'!F11</f>
        <v>16</v>
      </c>
      <c r="D11" s="6">
        <f>'[1]NSR Classic'!G11</f>
        <v>53</v>
      </c>
      <c r="E11" s="6">
        <f>'[1]NSR Classic'!E48</f>
        <v>68.599999999999994</v>
      </c>
      <c r="F11" s="6">
        <f>'[1]NSR Classic'!F48</f>
        <v>17</v>
      </c>
      <c r="G11" s="6">
        <f>'[1]NSR Classic'!G48</f>
        <v>51</v>
      </c>
      <c r="H11" s="6">
        <f t="shared" si="0"/>
        <v>135.89999999999998</v>
      </c>
      <c r="I11" s="6">
        <f>'[1]NSR Classic'!F85</f>
        <v>16</v>
      </c>
      <c r="J11" s="6">
        <f>'[1]NSR Classic'!G85</f>
        <v>104</v>
      </c>
      <c r="K11" s="6"/>
      <c r="L11" s="11">
        <f t="shared" si="1"/>
        <v>6324.7859999999991</v>
      </c>
      <c r="M11" s="6">
        <v>16</v>
      </c>
      <c r="O11">
        <f>'[1]NSR GT3'!E11</f>
        <v>65.400000000000006</v>
      </c>
      <c r="P11">
        <f>'[1]NSR GT3'!F11</f>
        <v>18</v>
      </c>
      <c r="Q11">
        <f>'[1]NSR GT3'!G11</f>
        <v>49</v>
      </c>
      <c r="R11">
        <f>'[1]NSR GT3'!E48</f>
        <v>69.099999999999994</v>
      </c>
      <c r="S11">
        <f>'[1]NSR GT3'!F48</f>
        <v>15</v>
      </c>
      <c r="T11">
        <f>'[1]NSR GT3'!G48</f>
        <v>55</v>
      </c>
      <c r="U11">
        <f t="shared" si="2"/>
        <v>134.5</v>
      </c>
      <c r="V11">
        <f>'[1]NSR GT3'!F85</f>
        <v>16</v>
      </c>
      <c r="W11">
        <f t="shared" si="3"/>
        <v>104</v>
      </c>
      <c r="Y11" s="11">
        <f t="shared" si="4"/>
        <v>6259.63</v>
      </c>
      <c r="Z11" s="6">
        <v>16</v>
      </c>
      <c r="AA11" t="str">
        <f t="shared" si="5"/>
        <v>Jens Pettersson</v>
      </c>
      <c r="AH11">
        <f t="shared" si="11"/>
        <v>0</v>
      </c>
      <c r="AJ11">
        <f t="shared" si="12"/>
        <v>0</v>
      </c>
      <c r="AM11" s="13">
        <f t="shared" si="13"/>
        <v>0</v>
      </c>
      <c r="AN11" s="6"/>
      <c r="AO11" s="6" t="str">
        <f t="shared" si="6"/>
        <v>Jens Pettersson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M11" s="11"/>
      <c r="BN11" s="6"/>
      <c r="BO11" s="6"/>
      <c r="BP11" s="6">
        <f>H11+K11+X11+U11+AL11+AH11</f>
        <v>270.39999999999998</v>
      </c>
      <c r="BQ11" s="13">
        <f t="shared" si="7"/>
        <v>12584.415999999999</v>
      </c>
      <c r="BR11" s="15">
        <f t="shared" si="8"/>
        <v>12.584415999999999</v>
      </c>
      <c r="BS11">
        <f t="shared" si="9"/>
        <v>208</v>
      </c>
      <c r="BT11" t="str">
        <f t="shared" si="10"/>
        <v>Jens Pettersson</v>
      </c>
      <c r="BU11" s="6">
        <v>16</v>
      </c>
      <c r="BV11" s="6">
        <v>16</v>
      </c>
    </row>
    <row r="12" spans="1:75" x14ac:dyDescent="0.25">
      <c r="A12" t="s">
        <v>7</v>
      </c>
      <c r="B12" s="6">
        <f>'[1]NSR Classic'!E12</f>
        <v>71</v>
      </c>
      <c r="C12" s="6">
        <f>'[1]NSR Classic'!F12</f>
        <v>10</v>
      </c>
      <c r="D12" s="6">
        <f>'[1]NSR Classic'!G12</f>
        <v>70</v>
      </c>
      <c r="E12" s="6">
        <f>'[1]NSR Classic'!E49</f>
        <v>70.900000000000006</v>
      </c>
      <c r="F12" s="6">
        <f>'[1]NSR Classic'!F49</f>
        <v>11</v>
      </c>
      <c r="G12" s="6">
        <f>'[1]NSR Classic'!G49</f>
        <v>67</v>
      </c>
      <c r="H12" s="6">
        <f t="shared" si="0"/>
        <v>141.9</v>
      </c>
      <c r="I12" s="6">
        <f>'[1]NSR Classic'!F86</f>
        <v>11</v>
      </c>
      <c r="J12" s="6">
        <f>'[1]NSR Classic'!G86</f>
        <v>137</v>
      </c>
      <c r="K12" s="6"/>
      <c r="L12" s="11">
        <f t="shared" si="1"/>
        <v>6604.0259999999998</v>
      </c>
      <c r="M12" s="6">
        <v>11</v>
      </c>
      <c r="O12">
        <f>'[1]NSR GT3'!E12</f>
        <v>71.599999999999994</v>
      </c>
      <c r="P12">
        <f>'[1]NSR GT3'!F12</f>
        <v>9</v>
      </c>
      <c r="Q12">
        <f>'[1]NSR GT3'!G12</f>
        <v>80</v>
      </c>
      <c r="R12">
        <f>'[1]NSR GT3'!E49</f>
        <v>71.3</v>
      </c>
      <c r="S12">
        <f>'[1]NSR GT3'!F49</f>
        <v>10</v>
      </c>
      <c r="T12">
        <f>'[1]NSR GT3'!G49</f>
        <v>70</v>
      </c>
      <c r="U12">
        <f t="shared" si="2"/>
        <v>142.89999999999998</v>
      </c>
      <c r="V12">
        <f>'[1]NSR GT3'!F86</f>
        <v>11</v>
      </c>
      <c r="W12">
        <f t="shared" si="3"/>
        <v>150</v>
      </c>
      <c r="Y12" s="11">
        <f t="shared" si="4"/>
        <v>6650.5659999999989</v>
      </c>
      <c r="Z12" s="6">
        <v>11</v>
      </c>
      <c r="AA12" t="str">
        <f t="shared" si="5"/>
        <v>Ulf Persson</v>
      </c>
      <c r="AB12">
        <f>'[2]NSR GT3'!E18</f>
        <v>73.3</v>
      </c>
      <c r="AC12">
        <f>'[2]NSR GT3'!F18</f>
        <v>12</v>
      </c>
      <c r="AD12">
        <f>'[2]NSR GT3'!G18</f>
        <v>64</v>
      </c>
      <c r="AE12">
        <f>'[2]NSR GT3'!E55</f>
        <v>73.650000000000006</v>
      </c>
      <c r="AF12">
        <f>'[2]NSR GT3'!F55</f>
        <v>11</v>
      </c>
      <c r="AG12">
        <f>'[2]NSR GT3'!G55</f>
        <v>67</v>
      </c>
      <c r="AH12">
        <f t="shared" si="11"/>
        <v>146.94999999999999</v>
      </c>
      <c r="AI12">
        <f>'[2]NSR GT3'!F92</f>
        <v>12</v>
      </c>
      <c r="AJ12">
        <f t="shared" si="12"/>
        <v>131</v>
      </c>
      <c r="AM12" s="13">
        <f t="shared" si="13"/>
        <v>6839.052999999999</v>
      </c>
      <c r="AN12" s="6">
        <v>12</v>
      </c>
      <c r="AO12" s="6" t="str">
        <f t="shared" si="6"/>
        <v>Ulf Persson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M12" s="11"/>
      <c r="BN12" s="6"/>
      <c r="BO12" s="6"/>
      <c r="BP12" s="6">
        <f>H12+K12+X12+U12+AL12+AH12</f>
        <v>431.74999999999994</v>
      </c>
      <c r="BQ12" s="13">
        <f t="shared" si="7"/>
        <v>20093.644999999997</v>
      </c>
      <c r="BR12" s="15">
        <f t="shared" si="8"/>
        <v>20.093644999999995</v>
      </c>
      <c r="BS12">
        <f t="shared" si="9"/>
        <v>418</v>
      </c>
      <c r="BT12" t="str">
        <f t="shared" si="10"/>
        <v>Ulf Persson</v>
      </c>
      <c r="BU12" s="6">
        <v>11</v>
      </c>
      <c r="BV12" s="6">
        <v>11</v>
      </c>
    </row>
    <row r="13" spans="1:75" x14ac:dyDescent="0.25">
      <c r="A13" t="s">
        <v>8</v>
      </c>
      <c r="B13" s="6">
        <f>'[1]NSR Classic'!E13</f>
        <v>71.900000000000006</v>
      </c>
      <c r="C13" s="6">
        <f>'[1]NSR Classic'!F13</f>
        <v>9</v>
      </c>
      <c r="D13" s="6">
        <f>'[1]NSR Classic'!G13</f>
        <v>80</v>
      </c>
      <c r="E13" s="6">
        <f>'[1]NSR Classic'!E50</f>
        <v>71.900000000000006</v>
      </c>
      <c r="F13" s="6">
        <f>'[1]NSR Classic'!F50</f>
        <v>9</v>
      </c>
      <c r="G13" s="6">
        <f>'[1]NSR Classic'!G50</f>
        <v>80</v>
      </c>
      <c r="H13" s="6">
        <f t="shared" si="0"/>
        <v>143.80000000000001</v>
      </c>
      <c r="I13" s="6">
        <f>'[1]NSR Classic'!F87</f>
        <v>10</v>
      </c>
      <c r="J13" s="6">
        <f>'[1]NSR Classic'!G87</f>
        <v>160</v>
      </c>
      <c r="K13" s="6"/>
      <c r="L13" s="11">
        <f t="shared" si="1"/>
        <v>6692.4520000000002</v>
      </c>
      <c r="M13" s="6">
        <v>10</v>
      </c>
      <c r="O13">
        <f>'[1]NSR GT3'!E13</f>
        <v>73.5</v>
      </c>
      <c r="P13">
        <f>'[1]NSR GT3'!F13</f>
        <v>7</v>
      </c>
      <c r="Q13">
        <f>'[1]NSR GT3'!G13</f>
        <v>110</v>
      </c>
      <c r="R13">
        <f>'[1]NSR GT3'!E50</f>
        <v>73.8</v>
      </c>
      <c r="S13">
        <f>'[1]NSR GT3'!F50</f>
        <v>9</v>
      </c>
      <c r="T13">
        <f>'[1]NSR GT3'!G50</f>
        <v>80</v>
      </c>
      <c r="U13">
        <f t="shared" si="2"/>
        <v>147.30000000000001</v>
      </c>
      <c r="V13">
        <f>'[1]NSR GT3'!F87</f>
        <v>8</v>
      </c>
      <c r="W13">
        <f t="shared" si="3"/>
        <v>190</v>
      </c>
      <c r="Y13" s="11">
        <f t="shared" si="4"/>
        <v>6855.3420000000006</v>
      </c>
      <c r="Z13" s="6">
        <v>8</v>
      </c>
      <c r="AA13" t="str">
        <f t="shared" si="5"/>
        <v>Bo Åkesson</v>
      </c>
      <c r="AH13">
        <f t="shared" si="11"/>
        <v>0</v>
      </c>
      <c r="AJ13">
        <f t="shared" si="12"/>
        <v>0</v>
      </c>
      <c r="AM13" s="13">
        <f t="shared" si="13"/>
        <v>0</v>
      </c>
      <c r="AN13" s="6"/>
      <c r="AO13" s="6" t="str">
        <f t="shared" si="6"/>
        <v>Bo Åkesson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M13" s="11"/>
      <c r="BN13" s="6"/>
      <c r="BO13" s="6"/>
      <c r="BP13" s="6">
        <f>H13+K13+X13+U13+AL13+AH13</f>
        <v>291.10000000000002</v>
      </c>
      <c r="BQ13" s="13">
        <f t="shared" si="7"/>
        <v>13547.794000000002</v>
      </c>
      <c r="BR13" s="15">
        <f t="shared" si="8"/>
        <v>13.547794000000001</v>
      </c>
      <c r="BS13">
        <f t="shared" si="9"/>
        <v>350</v>
      </c>
      <c r="BT13" t="str">
        <f t="shared" si="10"/>
        <v>Bo Åkesson</v>
      </c>
      <c r="BU13" s="6">
        <v>10</v>
      </c>
      <c r="BV13" s="6">
        <v>8</v>
      </c>
    </row>
    <row r="14" spans="1:75" x14ac:dyDescent="0.25">
      <c r="A14" t="s">
        <v>9</v>
      </c>
      <c r="B14" s="6">
        <f>'[1]NSR Classic'!E14</f>
        <v>70.400000000000006</v>
      </c>
      <c r="C14" s="6">
        <f>'[1]NSR Classic'!F14</f>
        <v>11</v>
      </c>
      <c r="D14" s="6">
        <f>'[1]NSR Classic'!G14</f>
        <v>67</v>
      </c>
      <c r="E14" s="6">
        <f>'[1]NSR Classic'!E51</f>
        <v>70.8</v>
      </c>
      <c r="F14" s="6">
        <f>'[1]NSR Classic'!F51</f>
        <v>12</v>
      </c>
      <c r="G14" s="6">
        <f>'[1]NSR Classic'!G51</f>
        <v>64</v>
      </c>
      <c r="H14" s="6">
        <f t="shared" si="0"/>
        <v>141.19999999999999</v>
      </c>
      <c r="I14" s="6">
        <f>'[1]NSR Classic'!F88</f>
        <v>12</v>
      </c>
      <c r="J14" s="6">
        <f>'[1]NSR Classic'!G88</f>
        <v>131</v>
      </c>
      <c r="K14" s="6"/>
      <c r="L14" s="11">
        <f t="shared" si="1"/>
        <v>6571.4479999999994</v>
      </c>
      <c r="M14" s="6">
        <v>12</v>
      </c>
      <c r="O14">
        <f>'[1]NSR GT3'!E14</f>
        <v>69.8</v>
      </c>
      <c r="P14">
        <f>'[1]NSR GT3'!F14</f>
        <v>11</v>
      </c>
      <c r="Q14">
        <f>'[1]NSR GT3'!G14</f>
        <v>67</v>
      </c>
      <c r="R14">
        <f>'[1]NSR GT3'!E51</f>
        <v>69.8</v>
      </c>
      <c r="S14">
        <f>'[1]NSR GT3'!F51</f>
        <v>13</v>
      </c>
      <c r="T14">
        <f>'[1]NSR GT3'!G51</f>
        <v>61</v>
      </c>
      <c r="U14">
        <f t="shared" si="2"/>
        <v>139.6</v>
      </c>
      <c r="V14">
        <f>'[1]NSR GT3'!F88</f>
        <v>13</v>
      </c>
      <c r="W14">
        <f t="shared" si="3"/>
        <v>128</v>
      </c>
      <c r="Y14" s="11">
        <f t="shared" si="4"/>
        <v>6496.9839999999995</v>
      </c>
      <c r="Z14" s="6">
        <v>13</v>
      </c>
      <c r="AA14" t="str">
        <f t="shared" si="5"/>
        <v>Magnus Hansson</v>
      </c>
      <c r="AB14">
        <f>'[2]NSR GT3'!E13</f>
        <v>71.849999999999994</v>
      </c>
      <c r="AC14">
        <f>'[2]NSR GT3'!F13</f>
        <v>15</v>
      </c>
      <c r="AD14">
        <f>'[2]NSR GT3'!G13</f>
        <v>55</v>
      </c>
      <c r="AE14">
        <f>'[2]NSR GT3'!E50</f>
        <v>69.650000000000006</v>
      </c>
      <c r="AF14">
        <f>'[2]NSR GT3'!F50</f>
        <v>15</v>
      </c>
      <c r="AG14">
        <f>'[2]NSR GT3'!G50</f>
        <v>55</v>
      </c>
      <c r="AH14">
        <f t="shared" si="11"/>
        <v>141.5</v>
      </c>
      <c r="AI14">
        <f>'[2]NSR GT3'!F87</f>
        <v>15</v>
      </c>
      <c r="AJ14">
        <f t="shared" si="12"/>
        <v>110</v>
      </c>
      <c r="AM14" s="13">
        <f t="shared" si="13"/>
        <v>6585.41</v>
      </c>
      <c r="AN14" s="6">
        <v>15</v>
      </c>
      <c r="AO14" s="6" t="str">
        <f t="shared" si="6"/>
        <v>Magnus Hansson</v>
      </c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M14" s="11"/>
      <c r="BN14" s="6"/>
      <c r="BO14" s="6"/>
      <c r="BP14" s="6">
        <f>H14+K14+X14+U14+AL14+AH14</f>
        <v>422.29999999999995</v>
      </c>
      <c r="BQ14" s="13">
        <f t="shared" si="7"/>
        <v>19653.841999999997</v>
      </c>
      <c r="BR14" s="15">
        <f t="shared" si="8"/>
        <v>19.653841999999997</v>
      </c>
      <c r="BS14">
        <f t="shared" si="9"/>
        <v>369</v>
      </c>
      <c r="BT14" t="str">
        <f t="shared" si="10"/>
        <v>Magnus Hansson</v>
      </c>
      <c r="BU14" s="6">
        <v>12</v>
      </c>
      <c r="BV14" s="6">
        <v>13</v>
      </c>
    </row>
    <row r="15" spans="1:75" x14ac:dyDescent="0.25">
      <c r="A15" t="s">
        <v>10</v>
      </c>
      <c r="B15" s="6">
        <f>'[1]NSR Classic'!E15</f>
        <v>72</v>
      </c>
      <c r="C15" s="6">
        <f>'[1]NSR Classic'!F15</f>
        <v>8</v>
      </c>
      <c r="D15" s="6">
        <f>'[1]NSR Classic'!G15</f>
        <v>95</v>
      </c>
      <c r="E15" s="6">
        <f>'[1]NSR Classic'!E52</f>
        <v>72.599999999999994</v>
      </c>
      <c r="F15" s="6">
        <f>'[1]NSR Classic'!F52</f>
        <v>7</v>
      </c>
      <c r="G15" s="6">
        <f>'[1]NSR Classic'!G52</f>
        <v>110</v>
      </c>
      <c r="H15" s="6">
        <f t="shared" si="0"/>
        <v>144.6</v>
      </c>
      <c r="I15" s="6">
        <f>'[1]NSR Classic'!F89</f>
        <v>7</v>
      </c>
      <c r="J15" s="6">
        <f>'[1]NSR Classic'!G89</f>
        <v>205</v>
      </c>
      <c r="K15" s="6"/>
      <c r="L15" s="11">
        <f t="shared" si="1"/>
        <v>6729.6839999999993</v>
      </c>
      <c r="M15" s="6">
        <v>7</v>
      </c>
      <c r="U15">
        <f t="shared" si="2"/>
        <v>0</v>
      </c>
      <c r="Y15" s="11">
        <f t="shared" si="4"/>
        <v>0</v>
      </c>
      <c r="Z15" s="6"/>
      <c r="AA15" t="str">
        <f t="shared" si="5"/>
        <v>Peter Heidne</v>
      </c>
      <c r="AH15">
        <f t="shared" si="11"/>
        <v>0</v>
      </c>
      <c r="AJ15">
        <f t="shared" si="12"/>
        <v>0</v>
      </c>
      <c r="AM15" s="13">
        <f t="shared" si="13"/>
        <v>0</v>
      </c>
      <c r="AN15" s="6"/>
      <c r="AO15" s="6" t="str">
        <f t="shared" si="6"/>
        <v>Peter Heidne</v>
      </c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M15" s="11"/>
      <c r="BN15" s="6"/>
      <c r="BO15" s="6"/>
      <c r="BP15" s="6">
        <f>H15+K15+X15+U15+AL15+AH15</f>
        <v>144.6</v>
      </c>
      <c r="BQ15" s="13">
        <f t="shared" si="7"/>
        <v>6729.6839999999993</v>
      </c>
      <c r="BR15" s="15">
        <f t="shared" si="8"/>
        <v>6.7296839999999989</v>
      </c>
      <c r="BS15">
        <f t="shared" si="9"/>
        <v>205</v>
      </c>
      <c r="BT15" t="str">
        <f t="shared" si="10"/>
        <v>Peter Heidne</v>
      </c>
      <c r="BU15" s="6">
        <v>7</v>
      </c>
      <c r="BV15" s="6"/>
    </row>
    <row r="16" spans="1:75" x14ac:dyDescent="0.25">
      <c r="A16" t="s">
        <v>11</v>
      </c>
      <c r="B16" s="6">
        <f>'[1]NSR Classic'!E16</f>
        <v>68.3</v>
      </c>
      <c r="C16" s="6">
        <f>'[1]NSR Classic'!F16</f>
        <v>15</v>
      </c>
      <c r="D16" s="6">
        <f>'[1]NSR Classic'!G16</f>
        <v>55</v>
      </c>
      <c r="E16" s="6">
        <f>'[1]NSR Classic'!E53</f>
        <v>69.5</v>
      </c>
      <c r="F16" s="6">
        <f>'[1]NSR Classic'!F53</f>
        <v>15</v>
      </c>
      <c r="G16" s="6">
        <f>'[1]NSR Classic'!G53</f>
        <v>55</v>
      </c>
      <c r="H16" s="6">
        <f t="shared" si="0"/>
        <v>137.80000000000001</v>
      </c>
      <c r="I16" s="6">
        <f>'[1]NSR Classic'!F90</f>
        <v>15</v>
      </c>
      <c r="J16" s="6">
        <f>'[1]NSR Classic'!G90</f>
        <v>110</v>
      </c>
      <c r="K16" s="6"/>
      <c r="L16" s="11">
        <f t="shared" si="1"/>
        <v>6413.2120000000004</v>
      </c>
      <c r="M16" s="6">
        <v>15</v>
      </c>
      <c r="O16">
        <f>'[1]NSR GT3'!E15</f>
        <v>69.400000000000006</v>
      </c>
      <c r="P16">
        <f>'[1]NSR GT3'!F15</f>
        <v>13</v>
      </c>
      <c r="Q16">
        <f>'[1]NSR GT3'!G15</f>
        <v>61</v>
      </c>
      <c r="R16">
        <f>'[1]NSR GT3'!E52</f>
        <v>75.2</v>
      </c>
      <c r="S16">
        <f>'[1]NSR GT3'!F52</f>
        <v>6</v>
      </c>
      <c r="T16">
        <f>'[1]NSR GT3'!G52</f>
        <v>135</v>
      </c>
      <c r="U16">
        <f t="shared" si="2"/>
        <v>144.60000000000002</v>
      </c>
      <c r="V16">
        <f>'[1]NSR GT3'!F89</f>
        <v>7</v>
      </c>
      <c r="W16">
        <f t="shared" si="3"/>
        <v>196</v>
      </c>
      <c r="Y16" s="11">
        <f t="shared" si="4"/>
        <v>6729.6840000000011</v>
      </c>
      <c r="Z16" s="6">
        <v>7</v>
      </c>
      <c r="AA16" t="str">
        <f t="shared" si="5"/>
        <v>Mats Löfström</v>
      </c>
      <c r="AB16">
        <f>'[2]NSR GT3'!E5</f>
        <v>51</v>
      </c>
      <c r="AC16">
        <f>'[2]NSR GT3'!F5</f>
        <v>25</v>
      </c>
      <c r="AD16">
        <f>'[2]NSR GT3'!G5</f>
        <v>40</v>
      </c>
      <c r="AE16">
        <f>'[2]NSR GT3'!E42</f>
        <v>53.85</v>
      </c>
      <c r="AF16">
        <f>'[2]NSR GT3'!F42</f>
        <v>25</v>
      </c>
      <c r="AG16">
        <f>'[2]NSR GT3'!G42</f>
        <v>40</v>
      </c>
      <c r="AH16">
        <f t="shared" si="11"/>
        <v>104.85</v>
      </c>
      <c r="AI16">
        <f>'[2]NSR GT3'!F79</f>
        <v>25</v>
      </c>
      <c r="AJ16">
        <f t="shared" si="12"/>
        <v>80</v>
      </c>
      <c r="AM16" s="13">
        <f t="shared" si="13"/>
        <v>4879.7190000000001</v>
      </c>
      <c r="AN16" s="6">
        <v>25</v>
      </c>
      <c r="AO16" s="6" t="str">
        <f t="shared" si="6"/>
        <v>Mats Löfström</v>
      </c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M16" s="11"/>
      <c r="BN16" s="6"/>
      <c r="BO16" s="6"/>
      <c r="BP16" s="6">
        <f>H16+K16+X16+U16+AL16+AH16</f>
        <v>387.25</v>
      </c>
      <c r="BQ16" s="13">
        <f t="shared" si="7"/>
        <v>18022.614999999998</v>
      </c>
      <c r="BR16" s="15">
        <f t="shared" si="8"/>
        <v>18.022614999999998</v>
      </c>
      <c r="BS16">
        <f t="shared" si="9"/>
        <v>386</v>
      </c>
      <c r="BT16" t="str">
        <f t="shared" si="10"/>
        <v>Mats Löfström</v>
      </c>
      <c r="BU16" s="6">
        <v>15</v>
      </c>
      <c r="BV16" s="6">
        <v>7</v>
      </c>
    </row>
    <row r="17" spans="1:74" x14ac:dyDescent="0.25">
      <c r="A17" t="s">
        <v>12</v>
      </c>
      <c r="B17" s="6">
        <f>'[1]NSR Classic'!E17</f>
        <v>70.400000000000006</v>
      </c>
      <c r="C17" s="6">
        <f>'[1]NSR Classic'!F17</f>
        <v>11</v>
      </c>
      <c r="D17" s="6">
        <f>'[1]NSR Classic'!G17</f>
        <v>67</v>
      </c>
      <c r="E17" s="6">
        <f>'[1]NSR Classic'!E54</f>
        <v>72.099999999999994</v>
      </c>
      <c r="F17" s="6">
        <f>'[1]NSR Classic'!F54</f>
        <v>8</v>
      </c>
      <c r="G17" s="6">
        <f>'[1]NSR Classic'!G54</f>
        <v>95</v>
      </c>
      <c r="H17" s="6">
        <f t="shared" si="0"/>
        <v>142.5</v>
      </c>
      <c r="I17" s="6">
        <f>'[1]NSR Classic'!F91</f>
        <v>9</v>
      </c>
      <c r="J17" s="6">
        <f>'[1]NSR Classic'!G91</f>
        <v>162</v>
      </c>
      <c r="K17" s="6"/>
      <c r="L17" s="11">
        <f t="shared" si="1"/>
        <v>6631.95</v>
      </c>
      <c r="M17" s="6">
        <v>9</v>
      </c>
      <c r="O17">
        <f>'[1]NSR GT3'!E16</f>
        <v>75.599999999999994</v>
      </c>
      <c r="P17">
        <f>'[1]NSR GT3'!F16</f>
        <v>3</v>
      </c>
      <c r="Q17">
        <f>'[1]NSR GT3'!G16</f>
        <v>180</v>
      </c>
      <c r="R17">
        <f>'[1]NSR GT3'!E53</f>
        <v>75.900000000000006</v>
      </c>
      <c r="S17">
        <f>'[1]NSR GT3'!F53</f>
        <v>4</v>
      </c>
      <c r="T17">
        <f>'[1]NSR GT3'!G53</f>
        <v>165</v>
      </c>
      <c r="U17">
        <f t="shared" si="2"/>
        <v>151.5</v>
      </c>
      <c r="V17">
        <f>'[1]NSR GT3'!F90</f>
        <v>3</v>
      </c>
      <c r="W17">
        <f t="shared" si="3"/>
        <v>345</v>
      </c>
      <c r="X17">
        <v>94.8</v>
      </c>
      <c r="Y17" s="11">
        <f t="shared" si="4"/>
        <v>11462.802</v>
      </c>
      <c r="Z17" s="6">
        <v>4</v>
      </c>
      <c r="AA17" t="str">
        <f t="shared" si="5"/>
        <v>Bertil Sassersson</v>
      </c>
      <c r="AB17">
        <f>'[2]NSR GT3'!E8</f>
        <v>76.150000000000006</v>
      </c>
      <c r="AC17">
        <f>'[2]NSR GT3'!F8</f>
        <v>7</v>
      </c>
      <c r="AD17">
        <f>'[2]NSR GT3'!G8</f>
        <v>110</v>
      </c>
      <c r="AE17">
        <f>'[2]NSR GT3'!E45</f>
        <v>75.349999999999994</v>
      </c>
      <c r="AF17">
        <f>'[2]NSR GT3'!F45</f>
        <v>9</v>
      </c>
      <c r="AG17">
        <f>'[2]NSR GT3'!G45</f>
        <v>80</v>
      </c>
      <c r="AH17">
        <f t="shared" si="11"/>
        <v>151.5</v>
      </c>
      <c r="AI17">
        <f>'[2]NSR GT3'!F82</f>
        <v>8</v>
      </c>
      <c r="AJ17">
        <f t="shared" si="12"/>
        <v>190</v>
      </c>
      <c r="AM17" s="13">
        <f t="shared" si="13"/>
        <v>7050.8099999999995</v>
      </c>
      <c r="AN17" s="6">
        <v>8</v>
      </c>
      <c r="AO17" s="6" t="str">
        <f t="shared" si="6"/>
        <v>Bertil Sassersson</v>
      </c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M17" s="11"/>
      <c r="BN17" s="6"/>
      <c r="BO17" s="6"/>
      <c r="BP17" s="6">
        <f>H17+K17+X17+U17+AL17+AH17</f>
        <v>540.29999999999995</v>
      </c>
      <c r="BQ17" s="13">
        <f t="shared" si="7"/>
        <v>25145.561999999998</v>
      </c>
      <c r="BR17" s="15">
        <f t="shared" si="8"/>
        <v>25.145561999999998</v>
      </c>
      <c r="BS17">
        <f t="shared" si="9"/>
        <v>697</v>
      </c>
      <c r="BT17" t="str">
        <f t="shared" si="10"/>
        <v>Bertil Sassersson</v>
      </c>
      <c r="BU17" s="6">
        <v>9</v>
      </c>
      <c r="BV17" s="6">
        <v>4</v>
      </c>
    </row>
    <row r="18" spans="1:74" x14ac:dyDescent="0.25">
      <c r="A18" t="s">
        <v>13</v>
      </c>
      <c r="B18" s="6">
        <f>'[1]NSR Classic'!E18</f>
        <v>76.599999999999994</v>
      </c>
      <c r="C18" s="6">
        <f>'[1]NSR Classic'!F18</f>
        <v>2</v>
      </c>
      <c r="D18" s="6">
        <f>'[1]NSR Classic'!G18</f>
        <v>200</v>
      </c>
      <c r="E18" s="6">
        <f>'[1]NSR Classic'!E55</f>
        <v>77</v>
      </c>
      <c r="F18" s="6">
        <f>'[1]NSR Classic'!F55</f>
        <v>2</v>
      </c>
      <c r="G18" s="6">
        <f>'[1]NSR Classic'!G55</f>
        <v>200</v>
      </c>
      <c r="H18" s="6">
        <f t="shared" si="0"/>
        <v>153.6</v>
      </c>
      <c r="I18" s="6">
        <f>'[1]NSR Classic'!F92</f>
        <v>2</v>
      </c>
      <c r="J18" s="6">
        <f>'[1]NSR Classic'!G92</f>
        <v>400</v>
      </c>
      <c r="K18" s="6">
        <v>96.2</v>
      </c>
      <c r="L18" s="11">
        <f t="shared" si="1"/>
        <v>11625.692000000001</v>
      </c>
      <c r="M18" s="6">
        <v>2</v>
      </c>
      <c r="O18">
        <f>'[1]NSR GT3'!E17</f>
        <v>73.900000000000006</v>
      </c>
      <c r="P18">
        <f>'[1]NSR GT3'!F17</f>
        <v>5</v>
      </c>
      <c r="Q18">
        <f>'[1]NSR GT3'!G17</f>
        <v>150</v>
      </c>
      <c r="R18">
        <f>'[1]NSR GT3'!E54</f>
        <v>75.2</v>
      </c>
      <c r="S18">
        <f>'[1]NSR GT3'!F54</f>
        <v>6</v>
      </c>
      <c r="T18">
        <f>'[1]NSR GT3'!G54</f>
        <v>135</v>
      </c>
      <c r="U18">
        <f t="shared" si="2"/>
        <v>149.10000000000002</v>
      </c>
      <c r="V18">
        <f>'[1]NSR GT3'!F91</f>
        <v>6</v>
      </c>
      <c r="W18">
        <f t="shared" si="3"/>
        <v>285</v>
      </c>
      <c r="Y18" s="11">
        <f t="shared" si="4"/>
        <v>6939.1140000000005</v>
      </c>
      <c r="Z18" s="6">
        <v>6</v>
      </c>
      <c r="AA18" t="str">
        <f t="shared" si="5"/>
        <v>Patrik Holm</v>
      </c>
      <c r="AB18">
        <f>'[2]NSR GT3'!E14</f>
        <v>75.849999999999994</v>
      </c>
      <c r="AC18">
        <f>'[2]NSR GT3'!F14</f>
        <v>8</v>
      </c>
      <c r="AD18">
        <f>'[2]NSR GT3'!G14</f>
        <v>95</v>
      </c>
      <c r="AE18">
        <f>'[2]NSR GT3'!E51</f>
        <v>69.55</v>
      </c>
      <c r="AF18">
        <f>'[2]NSR GT3'!F51</f>
        <v>16</v>
      </c>
      <c r="AG18">
        <f>'[2]NSR GT3'!G51</f>
        <v>53</v>
      </c>
      <c r="AH18">
        <f t="shared" si="11"/>
        <v>145.39999999999998</v>
      </c>
      <c r="AI18">
        <f>'[2]NSR GT3'!F88</f>
        <v>10</v>
      </c>
      <c r="AJ18">
        <f t="shared" si="12"/>
        <v>148</v>
      </c>
      <c r="AM18" s="13">
        <f t="shared" si="13"/>
        <v>6766.9159999999993</v>
      </c>
      <c r="AN18" s="6">
        <v>10</v>
      </c>
      <c r="AO18" s="6" t="str">
        <f t="shared" si="6"/>
        <v>Patrik Holm</v>
      </c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M18" s="11"/>
      <c r="BN18" s="6"/>
      <c r="BO18" s="6"/>
      <c r="BP18" s="6">
        <f>H18+K18+X18+U18+AL18+AH18</f>
        <v>544.29999999999995</v>
      </c>
      <c r="BQ18" s="13">
        <f t="shared" si="7"/>
        <v>25331.721999999998</v>
      </c>
      <c r="BR18" s="15">
        <f t="shared" si="8"/>
        <v>25.331721999999999</v>
      </c>
      <c r="BS18">
        <f t="shared" si="9"/>
        <v>833</v>
      </c>
      <c r="BT18" t="str">
        <f t="shared" si="10"/>
        <v>Patrik Holm</v>
      </c>
      <c r="BU18" s="6">
        <v>2</v>
      </c>
      <c r="BV18" s="6">
        <v>6</v>
      </c>
    </row>
    <row r="19" spans="1:74" x14ac:dyDescent="0.25">
      <c r="A19" t="s">
        <v>14</v>
      </c>
      <c r="B19" s="6">
        <f>'[1]NSR Classic'!E19</f>
        <v>68.900000000000006</v>
      </c>
      <c r="C19" s="6">
        <f>'[1]NSR Classic'!F19</f>
        <v>14</v>
      </c>
      <c r="D19" s="6">
        <f>'[1]NSR Classic'!G19</f>
        <v>58</v>
      </c>
      <c r="E19" s="6">
        <f>'[1]NSR Classic'!E56</f>
        <v>71.5</v>
      </c>
      <c r="F19" s="6">
        <f>'[1]NSR Classic'!F56</f>
        <v>10</v>
      </c>
      <c r="G19" s="6">
        <f>'[1]NSR Classic'!G56</f>
        <v>70</v>
      </c>
      <c r="H19" s="6">
        <f t="shared" si="0"/>
        <v>140.4</v>
      </c>
      <c r="I19" s="6">
        <f>'[1]NSR Classic'!F93</f>
        <v>13</v>
      </c>
      <c r="J19" s="6">
        <f>'[1]NSR Classic'!G93</f>
        <v>128</v>
      </c>
      <c r="K19" s="6"/>
      <c r="L19" s="11">
        <f t="shared" si="1"/>
        <v>6534.2160000000003</v>
      </c>
      <c r="M19" s="6">
        <v>13</v>
      </c>
      <c r="O19">
        <f>'[1]NSR GT3'!E18</f>
        <v>71.900000000000006</v>
      </c>
      <c r="P19">
        <f>'[1]NSR GT3'!F18</f>
        <v>8</v>
      </c>
      <c r="Q19">
        <f>'[1]NSR GT3'!G18</f>
        <v>95</v>
      </c>
      <c r="R19">
        <f>'[1]NSR GT3'!E55</f>
        <v>71.3</v>
      </c>
      <c r="S19">
        <f>'[1]NSR GT3'!F55</f>
        <v>10</v>
      </c>
      <c r="T19">
        <f>'[1]NSR GT3'!G55</f>
        <v>70</v>
      </c>
      <c r="U19">
        <f t="shared" si="2"/>
        <v>143.19999999999999</v>
      </c>
      <c r="V19">
        <f>'[1]NSR GT3'!F92</f>
        <v>10</v>
      </c>
      <c r="W19">
        <f t="shared" si="3"/>
        <v>165</v>
      </c>
      <c r="Y19" s="11">
        <f t="shared" si="4"/>
        <v>6664.5279999999993</v>
      </c>
      <c r="Z19" s="6">
        <v>10</v>
      </c>
      <c r="AA19" t="str">
        <f t="shared" si="5"/>
        <v>Håkan Freij</v>
      </c>
      <c r="AB19">
        <f>'[2]NSR GT3'!E19</f>
        <v>74.150000000000006</v>
      </c>
      <c r="AC19">
        <f>'[2]NSR GT3'!F19</f>
        <v>10</v>
      </c>
      <c r="AD19">
        <f>'[2]NSR GT3'!G19</f>
        <v>70</v>
      </c>
      <c r="AE19">
        <f>'[2]NSR GT3'!E56</f>
        <v>75.400000000000006</v>
      </c>
      <c r="AF19">
        <f>'[2]NSR GT3'!F56</f>
        <v>8</v>
      </c>
      <c r="AG19">
        <f>'[2]NSR GT3'!G56</f>
        <v>95</v>
      </c>
      <c r="AH19">
        <f t="shared" si="11"/>
        <v>149.55000000000001</v>
      </c>
      <c r="AI19">
        <f>'[2]NSR GT3'!F93</f>
        <v>9</v>
      </c>
      <c r="AJ19">
        <f t="shared" si="12"/>
        <v>165</v>
      </c>
      <c r="AM19" s="13">
        <f t="shared" si="13"/>
        <v>6960.0570000000007</v>
      </c>
      <c r="AN19" s="6">
        <v>9</v>
      </c>
      <c r="AO19" s="6" t="str">
        <f t="shared" si="6"/>
        <v>Håkan Freij</v>
      </c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M19" s="11"/>
      <c r="BN19" s="6"/>
      <c r="BO19" s="6"/>
      <c r="BP19" s="6">
        <f>H19+K19+X19+U19+AL19+AH19</f>
        <v>433.15000000000003</v>
      </c>
      <c r="BQ19" s="13">
        <f t="shared" si="7"/>
        <v>20158.800999999999</v>
      </c>
      <c r="BR19" s="15">
        <f t="shared" si="8"/>
        <v>20.158801</v>
      </c>
      <c r="BS19">
        <f t="shared" si="9"/>
        <v>458</v>
      </c>
      <c r="BT19" t="str">
        <f t="shared" si="10"/>
        <v>Håkan Freij</v>
      </c>
      <c r="BU19" s="6">
        <v>13</v>
      </c>
      <c r="BV19" s="6">
        <v>9</v>
      </c>
    </row>
    <row r="20" spans="1:74" x14ac:dyDescent="0.25">
      <c r="A20" t="s">
        <v>15</v>
      </c>
      <c r="B20" s="6">
        <f>'[1]NSR Classic'!E20</f>
        <v>66</v>
      </c>
      <c r="C20" s="6">
        <f>'[1]NSR Classic'!F20</f>
        <v>19</v>
      </c>
      <c r="D20" s="6">
        <f>'[1]NSR Classic'!G20</f>
        <v>47</v>
      </c>
      <c r="E20" s="6">
        <f>'[1]NSR Classic'!E57</f>
        <v>65.5</v>
      </c>
      <c r="F20" s="6">
        <f>'[1]NSR Classic'!F57</f>
        <v>23</v>
      </c>
      <c r="G20" s="6">
        <f>'[1]NSR Classic'!G57</f>
        <v>42</v>
      </c>
      <c r="H20" s="6">
        <f t="shared" si="0"/>
        <v>131.5</v>
      </c>
      <c r="I20" s="6">
        <f>'[1]NSR Classic'!F94</f>
        <v>20</v>
      </c>
      <c r="J20" s="6">
        <f>'[1]NSR Classic'!G94</f>
        <v>89</v>
      </c>
      <c r="K20" s="6"/>
      <c r="L20" s="11">
        <f t="shared" si="1"/>
        <v>6120.01</v>
      </c>
      <c r="M20" s="6">
        <v>20</v>
      </c>
      <c r="O20">
        <f>'[1]NSR GT3'!E19</f>
        <v>62</v>
      </c>
      <c r="P20">
        <f>'[1]NSR GT3'!F19</f>
        <v>21</v>
      </c>
      <c r="Q20">
        <f>'[1]NSR GT3'!G19</f>
        <v>44</v>
      </c>
      <c r="R20">
        <f>'[1]NSR GT3'!E56</f>
        <v>61.3</v>
      </c>
      <c r="S20">
        <f>'[1]NSR GT3'!F56</f>
        <v>21</v>
      </c>
      <c r="T20">
        <f>'[1]NSR GT3'!G56</f>
        <v>44</v>
      </c>
      <c r="U20">
        <f t="shared" si="2"/>
        <v>123.3</v>
      </c>
      <c r="V20">
        <f>'[1]NSR GT3'!F93</f>
        <v>21</v>
      </c>
      <c r="W20">
        <f t="shared" si="3"/>
        <v>88</v>
      </c>
      <c r="Y20" s="11">
        <f t="shared" si="4"/>
        <v>5738.3819999999996</v>
      </c>
      <c r="Z20" s="6">
        <v>21</v>
      </c>
      <c r="AA20" t="str">
        <f t="shared" si="5"/>
        <v>Hampus Nilsson</v>
      </c>
      <c r="AB20">
        <f>'[2]NSR GT3'!E12</f>
        <v>62.75</v>
      </c>
      <c r="AC20">
        <f>'[2]NSR GT3'!F12</f>
        <v>23</v>
      </c>
      <c r="AD20">
        <f>'[2]NSR GT3'!G12</f>
        <v>42</v>
      </c>
      <c r="AE20">
        <f>'[2]NSR GT3'!E49</f>
        <v>64.650000000000006</v>
      </c>
      <c r="AF20">
        <f>'[2]NSR GT3'!F49</f>
        <v>24</v>
      </c>
      <c r="AG20">
        <f>'[2]NSR GT3'!G49</f>
        <v>41</v>
      </c>
      <c r="AH20">
        <f t="shared" si="11"/>
        <v>127.4</v>
      </c>
      <c r="AI20">
        <f>'[2]NSR GT3'!F86</f>
        <v>23</v>
      </c>
      <c r="AJ20">
        <f t="shared" si="12"/>
        <v>83</v>
      </c>
      <c r="AM20" s="13">
        <f t="shared" si="13"/>
        <v>5929.1959999999999</v>
      </c>
      <c r="AN20" s="6">
        <v>23</v>
      </c>
      <c r="AO20" s="6" t="str">
        <f t="shared" si="6"/>
        <v>Hampus Nilsson</v>
      </c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M20" s="11"/>
      <c r="BN20" s="6"/>
      <c r="BO20" s="6"/>
      <c r="BP20" s="6">
        <f>H20+K20+X20+U20+AL20+AH20</f>
        <v>382.20000000000005</v>
      </c>
      <c r="BQ20" s="13">
        <f t="shared" si="7"/>
        <v>17787.588000000003</v>
      </c>
      <c r="BR20" s="15">
        <f t="shared" si="8"/>
        <v>17.787588000000003</v>
      </c>
      <c r="BS20">
        <f t="shared" si="9"/>
        <v>260</v>
      </c>
      <c r="BT20" t="str">
        <f t="shared" si="10"/>
        <v>Hampus Nilsson</v>
      </c>
      <c r="BU20" s="6">
        <v>20</v>
      </c>
      <c r="BV20" s="6">
        <v>21</v>
      </c>
    </row>
    <row r="21" spans="1:74" x14ac:dyDescent="0.25">
      <c r="A21" t="s">
        <v>16</v>
      </c>
      <c r="B21" s="6">
        <f>'[1]NSR Classic'!E21</f>
        <v>67</v>
      </c>
      <c r="C21" s="6">
        <f>'[1]NSR Classic'!F21</f>
        <v>17</v>
      </c>
      <c r="D21" s="6">
        <f>'[1]NSR Classic'!G21</f>
        <v>51</v>
      </c>
      <c r="E21" s="6">
        <f>'[1]NSR Classic'!E58</f>
        <v>69.400000000000006</v>
      </c>
      <c r="F21" s="6">
        <f>'[1]NSR Classic'!F58</f>
        <v>16</v>
      </c>
      <c r="G21" s="6">
        <f>'[1]NSR Classic'!G58</f>
        <v>53</v>
      </c>
      <c r="H21" s="6">
        <f t="shared" si="0"/>
        <v>136.4</v>
      </c>
      <c r="I21" s="6">
        <f>'[1]NSR Classic'!F95</f>
        <v>16</v>
      </c>
      <c r="J21" s="6">
        <f>'[1]NSR Classic'!G95</f>
        <v>104</v>
      </c>
      <c r="K21" s="6"/>
      <c r="L21" s="11">
        <f t="shared" si="1"/>
        <v>6348.0560000000005</v>
      </c>
      <c r="M21" s="6">
        <v>16</v>
      </c>
      <c r="O21">
        <f>'[1]NSR GT3'!E20</f>
        <v>66.900000000000006</v>
      </c>
      <c r="P21">
        <f>'[1]NSR GT3'!F20</f>
        <v>15</v>
      </c>
      <c r="Q21">
        <f>'[1]NSR GT3'!G20</f>
        <v>55</v>
      </c>
      <c r="R21">
        <f>'[1]NSR GT3'!E57</f>
        <v>68.8</v>
      </c>
      <c r="S21">
        <f>'[1]NSR GT3'!F57</f>
        <v>16</v>
      </c>
      <c r="T21">
        <f>'[1]NSR GT3'!G57</f>
        <v>53</v>
      </c>
      <c r="U21">
        <f t="shared" si="2"/>
        <v>135.69999999999999</v>
      </c>
      <c r="V21">
        <f>'[1]NSR GT3'!F94</f>
        <v>15</v>
      </c>
      <c r="W21">
        <f t="shared" si="3"/>
        <v>108</v>
      </c>
      <c r="Y21" s="11">
        <f t="shared" si="4"/>
        <v>6315.4779999999992</v>
      </c>
      <c r="Z21" s="6">
        <v>15</v>
      </c>
      <c r="AA21" t="str">
        <f t="shared" si="5"/>
        <v>Peter Nilsson</v>
      </c>
      <c r="AB21">
        <f>'[2]NSR GT3'!E7</f>
        <v>66.2</v>
      </c>
      <c r="AC21">
        <f>'[2]NSR GT3'!F7</f>
        <v>20</v>
      </c>
      <c r="AD21">
        <f>'[2]NSR GT3'!G7</f>
        <v>45</v>
      </c>
      <c r="AE21">
        <f>'[2]NSR GT3'!E44</f>
        <v>65.900000000000006</v>
      </c>
      <c r="AF21">
        <f>'[2]NSR GT3'!F44</f>
        <v>21</v>
      </c>
      <c r="AG21">
        <f>'[2]NSR GT3'!G44</f>
        <v>44</v>
      </c>
      <c r="AH21">
        <f t="shared" si="11"/>
        <v>132.10000000000002</v>
      </c>
      <c r="AI21">
        <f>'[2]NSR GT3'!F81</f>
        <v>21</v>
      </c>
      <c r="AJ21">
        <f t="shared" si="12"/>
        <v>89</v>
      </c>
      <c r="AM21" s="13">
        <f t="shared" si="13"/>
        <v>6147.9340000000011</v>
      </c>
      <c r="AN21" s="6">
        <v>21</v>
      </c>
      <c r="AO21" s="6" t="str">
        <f t="shared" si="6"/>
        <v>Peter Nilsson</v>
      </c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M21" s="11"/>
      <c r="BN21" s="6"/>
      <c r="BO21" s="6"/>
      <c r="BP21" s="6">
        <f>H21+K21+X21+U21+AL21+AH21</f>
        <v>404.20000000000005</v>
      </c>
      <c r="BQ21" s="13">
        <f t="shared" si="7"/>
        <v>18811.468000000001</v>
      </c>
      <c r="BR21" s="15">
        <f t="shared" si="8"/>
        <v>18.811468000000001</v>
      </c>
      <c r="BS21">
        <f t="shared" si="9"/>
        <v>301</v>
      </c>
      <c r="BT21" t="str">
        <f t="shared" si="10"/>
        <v>Peter Nilsson</v>
      </c>
      <c r="BU21" s="6">
        <v>16</v>
      </c>
      <c r="BV21" s="6">
        <v>15</v>
      </c>
    </row>
    <row r="22" spans="1:74" x14ac:dyDescent="0.25">
      <c r="A22" t="s">
        <v>17</v>
      </c>
      <c r="B22" s="6">
        <f>'[1]NSR Classic'!E22</f>
        <v>63.3</v>
      </c>
      <c r="C22" s="6">
        <f>'[1]NSR Classic'!F22</f>
        <v>22</v>
      </c>
      <c r="D22" s="6">
        <f>'[1]NSR Classic'!G22</f>
        <v>43</v>
      </c>
      <c r="E22" s="6">
        <f>'[1]NSR Classic'!E59</f>
        <v>65.599999999999994</v>
      </c>
      <c r="F22" s="6">
        <f>'[1]NSR Classic'!F59</f>
        <v>22</v>
      </c>
      <c r="G22" s="6">
        <f>'[1]NSR Classic'!G59</f>
        <v>43</v>
      </c>
      <c r="H22" s="6">
        <f t="shared" si="0"/>
        <v>128.89999999999998</v>
      </c>
      <c r="I22" s="6">
        <f>'[1]NSR Classic'!F96</f>
        <v>22</v>
      </c>
      <c r="J22" s="6">
        <f>'[1]NSR Classic'!G96</f>
        <v>86</v>
      </c>
      <c r="K22" s="6"/>
      <c r="L22" s="11">
        <f t="shared" si="1"/>
        <v>5999.0059999999985</v>
      </c>
      <c r="M22" s="6">
        <v>22</v>
      </c>
      <c r="O22">
        <f>'[1]NSR GT3'!E21</f>
        <v>60.9</v>
      </c>
      <c r="P22">
        <f>'[1]NSR GT3'!F21</f>
        <v>22</v>
      </c>
      <c r="Q22">
        <f>'[1]NSR GT3'!G21</f>
        <v>43</v>
      </c>
      <c r="R22">
        <f>'[1]NSR GT3'!E58</f>
        <v>59.9</v>
      </c>
      <c r="S22">
        <f>'[1]NSR GT3'!F58</f>
        <v>22</v>
      </c>
      <c r="T22">
        <f>'[1]NSR GT3'!G58</f>
        <v>43</v>
      </c>
      <c r="U22">
        <f t="shared" si="2"/>
        <v>120.8</v>
      </c>
      <c r="V22">
        <f>'[1]NSR GT3'!F95</f>
        <v>22</v>
      </c>
      <c r="W22">
        <f t="shared" si="3"/>
        <v>86</v>
      </c>
      <c r="Y22" s="11">
        <f t="shared" si="4"/>
        <v>5622.0320000000002</v>
      </c>
      <c r="Z22" s="6">
        <v>22</v>
      </c>
      <c r="AA22" t="str">
        <f t="shared" si="5"/>
        <v>Viggo Ludvigsen</v>
      </c>
      <c r="AH22">
        <f t="shared" si="11"/>
        <v>0</v>
      </c>
      <c r="AJ22">
        <f t="shared" si="12"/>
        <v>0</v>
      </c>
      <c r="AM22" s="13">
        <f t="shared" si="13"/>
        <v>0</v>
      </c>
      <c r="AN22" s="6"/>
      <c r="AO22" s="6" t="str">
        <f t="shared" si="6"/>
        <v>Viggo Ludvigsen</v>
      </c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M22" s="11"/>
      <c r="BN22" s="6"/>
      <c r="BO22" s="6"/>
      <c r="BP22" s="6">
        <f>H22+K22+X22+U22+AL22+AH22</f>
        <v>249.7</v>
      </c>
      <c r="BQ22" s="13">
        <f t="shared" si="7"/>
        <v>11621.037999999999</v>
      </c>
      <c r="BR22" s="15">
        <f t="shared" si="8"/>
        <v>11.621037999999999</v>
      </c>
      <c r="BS22">
        <f t="shared" si="9"/>
        <v>172</v>
      </c>
      <c r="BT22" t="str">
        <f t="shared" si="10"/>
        <v>Viggo Ludvigsen</v>
      </c>
      <c r="BU22" s="6">
        <v>22</v>
      </c>
      <c r="BV22" s="6">
        <v>22</v>
      </c>
    </row>
    <row r="23" spans="1:74" x14ac:dyDescent="0.25">
      <c r="A23" t="s">
        <v>18</v>
      </c>
      <c r="B23" s="6">
        <f>'[1]NSR Classic'!E23</f>
        <v>73.8</v>
      </c>
      <c r="C23" s="6">
        <f>'[1]NSR Classic'!F23</f>
        <v>5</v>
      </c>
      <c r="D23" s="6">
        <f>'[1]NSR Classic'!G23</f>
        <v>150</v>
      </c>
      <c r="E23" s="6">
        <f>'[1]NSR Classic'!E60</f>
        <v>73.2</v>
      </c>
      <c r="F23" s="6">
        <f>'[1]NSR Classic'!F60</f>
        <v>6</v>
      </c>
      <c r="G23" s="6">
        <f>'[1]NSR Classic'!G60</f>
        <v>135</v>
      </c>
      <c r="H23" s="6">
        <f t="shared" si="0"/>
        <v>147</v>
      </c>
      <c r="I23" s="6">
        <f>'[1]NSR Classic'!F97</f>
        <v>5</v>
      </c>
      <c r="J23" s="6">
        <f>'[1]NSR Classic'!G97</f>
        <v>285</v>
      </c>
      <c r="K23" s="6"/>
      <c r="L23" s="11">
        <f t="shared" si="1"/>
        <v>6841.38</v>
      </c>
      <c r="M23" s="6">
        <v>6</v>
      </c>
      <c r="O23">
        <f>'[1]NSR GT3'!E22</f>
        <v>71.599999999999994</v>
      </c>
      <c r="P23">
        <f>'[1]NSR GT3'!F22</f>
        <v>9</v>
      </c>
      <c r="Q23">
        <f>'[1]NSR GT3'!G22</f>
        <v>80</v>
      </c>
      <c r="R23">
        <f>'[1]NSR GT3'!E59</f>
        <v>74</v>
      </c>
      <c r="S23">
        <f>'[1]NSR GT3'!F59</f>
        <v>8</v>
      </c>
      <c r="T23">
        <f>'[1]NSR GT3'!G59</f>
        <v>95</v>
      </c>
      <c r="U23">
        <f t="shared" si="2"/>
        <v>145.6</v>
      </c>
      <c r="V23">
        <f>'[1]NSR GT3'!F96</f>
        <v>9</v>
      </c>
      <c r="W23">
        <f t="shared" si="3"/>
        <v>175</v>
      </c>
      <c r="Y23" s="11">
        <f t="shared" si="4"/>
        <v>6776.2239999999993</v>
      </c>
      <c r="Z23" s="6">
        <v>9</v>
      </c>
      <c r="AA23" t="str">
        <f t="shared" si="5"/>
        <v>Björn Möller</v>
      </c>
      <c r="AB23">
        <f>'[2]NSR GT3'!E25</f>
        <v>77.8</v>
      </c>
      <c r="AC23">
        <f>'[2]NSR GT3'!F25</f>
        <v>5</v>
      </c>
      <c r="AD23">
        <f>'[2]NSR GT3'!G25</f>
        <v>150</v>
      </c>
      <c r="AE23">
        <f>'[2]NSR GT3'!E62</f>
        <v>77.3</v>
      </c>
      <c r="AF23">
        <f>'[2]NSR GT3'!F62</f>
        <v>7</v>
      </c>
      <c r="AG23">
        <f>'[2]NSR GT3'!G62</f>
        <v>110</v>
      </c>
      <c r="AH23">
        <f t="shared" si="11"/>
        <v>155.1</v>
      </c>
      <c r="AI23">
        <f>'[2]NSR GT3'!F99</f>
        <v>6</v>
      </c>
      <c r="AJ23">
        <f t="shared" si="12"/>
        <v>260</v>
      </c>
      <c r="AK23">
        <f>'[2]NSR GT3'!E119</f>
        <v>91.35</v>
      </c>
      <c r="AM23" s="13">
        <f t="shared" si="13"/>
        <v>7218.3539999999994</v>
      </c>
      <c r="AN23" s="6">
        <v>7</v>
      </c>
      <c r="AO23" s="6" t="str">
        <f t="shared" si="6"/>
        <v>Björn Möller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M23" s="11"/>
      <c r="BN23" s="6"/>
      <c r="BO23" s="6"/>
      <c r="BP23" s="6">
        <f>H23+K23+X23+U23+AL23+AH23</f>
        <v>447.70000000000005</v>
      </c>
      <c r="BQ23" s="13">
        <f t="shared" si="7"/>
        <v>20835.958000000002</v>
      </c>
      <c r="BR23" s="15">
        <f t="shared" si="8"/>
        <v>20.835958000000002</v>
      </c>
      <c r="BS23">
        <f t="shared" si="9"/>
        <v>720</v>
      </c>
      <c r="BT23" t="str">
        <f t="shared" si="10"/>
        <v>Björn Möller</v>
      </c>
      <c r="BU23" s="6">
        <v>6</v>
      </c>
      <c r="BV23" s="6">
        <v>7</v>
      </c>
    </row>
    <row r="24" spans="1:74" x14ac:dyDescent="0.25">
      <c r="A24" t="s">
        <v>19</v>
      </c>
      <c r="B24" s="6">
        <f>'[1]NSR Classic'!E24</f>
        <v>61.3</v>
      </c>
      <c r="C24" s="6">
        <f>'[1]NSR Classic'!F24</f>
        <v>24</v>
      </c>
      <c r="D24" s="6">
        <f>'[1]NSR Classic'!G24</f>
        <v>41</v>
      </c>
      <c r="E24" s="6">
        <f>'[1]NSR Classic'!E61</f>
        <v>65.900000000000006</v>
      </c>
      <c r="F24" s="6">
        <f>'[1]NSR Classic'!F61</f>
        <v>20</v>
      </c>
      <c r="G24" s="6">
        <f>'[1]NSR Classic'!G61</f>
        <v>45</v>
      </c>
      <c r="H24" s="6">
        <f t="shared" si="0"/>
        <v>127.2</v>
      </c>
      <c r="I24" s="6">
        <f>'[1]NSR Classic'!F98</f>
        <v>22</v>
      </c>
      <c r="J24" s="6">
        <f>'[1]NSR Classic'!G98</f>
        <v>86</v>
      </c>
      <c r="K24" s="6"/>
      <c r="L24" s="11">
        <f t="shared" si="1"/>
        <v>5919.8879999999999</v>
      </c>
      <c r="M24" s="6">
        <v>22</v>
      </c>
      <c r="O24">
        <f>'[1]NSR GT3'!E23</f>
        <v>66.8</v>
      </c>
      <c r="P24">
        <f>'[1]NSR GT3'!F23</f>
        <v>16</v>
      </c>
      <c r="Q24">
        <f>'[1]NSR GT3'!G23</f>
        <v>53</v>
      </c>
      <c r="R24">
        <f>'[1]NSR GT3'!E60</f>
        <v>65.599999999999994</v>
      </c>
      <c r="S24">
        <f>'[1]NSR GT3'!F60</f>
        <v>18</v>
      </c>
      <c r="T24">
        <f>'[1]NSR GT3'!G60</f>
        <v>49</v>
      </c>
      <c r="U24">
        <f t="shared" si="2"/>
        <v>132.39999999999998</v>
      </c>
      <c r="V24">
        <f>'[1]NSR GT3'!F97</f>
        <v>17</v>
      </c>
      <c r="W24">
        <f t="shared" si="3"/>
        <v>102</v>
      </c>
      <c r="Y24" s="11">
        <f t="shared" si="4"/>
        <v>6161.8959999999988</v>
      </c>
      <c r="Z24" s="6">
        <v>17</v>
      </c>
      <c r="AA24" t="str">
        <f t="shared" si="5"/>
        <v>Ben Roos</v>
      </c>
      <c r="AB24">
        <f>'[2]NSR GT3'!E17</f>
        <v>72.849999999999994</v>
      </c>
      <c r="AC24">
        <f>'[2]NSR GT3'!F17</f>
        <v>13</v>
      </c>
      <c r="AD24">
        <f>'[2]NSR GT3'!G17</f>
        <v>61</v>
      </c>
      <c r="AE24">
        <f>'[2]NSR GT3'!E54</f>
        <v>72.45</v>
      </c>
      <c r="AF24">
        <f>'[2]NSR GT3'!F54</f>
        <v>12</v>
      </c>
      <c r="AG24">
        <f>'[2]NSR GT3'!G54</f>
        <v>64</v>
      </c>
      <c r="AH24">
        <f t="shared" si="11"/>
        <v>145.30000000000001</v>
      </c>
      <c r="AI24">
        <f>'[2]NSR GT3'!F91</f>
        <v>13</v>
      </c>
      <c r="AJ24">
        <f t="shared" si="12"/>
        <v>125</v>
      </c>
      <c r="AM24" s="13">
        <f t="shared" si="13"/>
        <v>6762.2620000000006</v>
      </c>
      <c r="AN24" s="6">
        <v>13</v>
      </c>
      <c r="AO24" s="6" t="str">
        <f t="shared" si="6"/>
        <v>Ben Roos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M24" s="11"/>
      <c r="BN24" s="6"/>
      <c r="BO24" s="6"/>
      <c r="BP24" s="6">
        <f>H24+K24+X24+U24+AL24+AH24</f>
        <v>404.9</v>
      </c>
      <c r="BQ24" s="13">
        <f t="shared" si="7"/>
        <v>18844.045999999998</v>
      </c>
      <c r="BR24" s="15">
        <f t="shared" si="8"/>
        <v>18.844045999999999</v>
      </c>
      <c r="BS24">
        <f t="shared" si="9"/>
        <v>313</v>
      </c>
      <c r="BT24" t="str">
        <f t="shared" si="10"/>
        <v>Ben Roos</v>
      </c>
      <c r="BU24" s="6">
        <v>22</v>
      </c>
      <c r="BV24" s="6">
        <v>13</v>
      </c>
    </row>
    <row r="25" spans="1:74" x14ac:dyDescent="0.25">
      <c r="A25" t="s">
        <v>39</v>
      </c>
      <c r="B25" s="6">
        <f>'[1]NSR Classic'!E25</f>
        <v>65.7</v>
      </c>
      <c r="C25" s="6">
        <f>'[1]NSR Classic'!F25</f>
        <v>20</v>
      </c>
      <c r="D25" s="6">
        <f>'[1]NSR Classic'!G25</f>
        <v>45</v>
      </c>
      <c r="E25" s="6">
        <f>'[1]NSR Classic'!E62</f>
        <v>67.099999999999994</v>
      </c>
      <c r="F25" s="6">
        <f>'[1]NSR Classic'!F62</f>
        <v>18</v>
      </c>
      <c r="G25" s="6">
        <f>'[1]NSR Classic'!G62</f>
        <v>49</v>
      </c>
      <c r="H25" s="6">
        <f t="shared" si="0"/>
        <v>132.80000000000001</v>
      </c>
      <c r="I25" s="6">
        <f>'[1]NSR Classic'!F99</f>
        <v>19</v>
      </c>
      <c r="J25" s="6">
        <f>'[1]NSR Classic'!G99</f>
        <v>94</v>
      </c>
      <c r="K25" s="6"/>
      <c r="L25" s="11">
        <f t="shared" si="1"/>
        <v>6180.5120000000006</v>
      </c>
      <c r="M25" s="6">
        <v>19</v>
      </c>
      <c r="O25">
        <f>'[1]NSR GT3'!E24</f>
        <v>65.599999999999994</v>
      </c>
      <c r="P25">
        <f>'[1]NSR GT3'!F24</f>
        <v>17</v>
      </c>
      <c r="Q25">
        <f>'[1]NSR GT3'!G24</f>
        <v>51</v>
      </c>
      <c r="R25">
        <f>'[1]NSR GT3'!E61</f>
        <v>64.400000000000006</v>
      </c>
      <c r="S25">
        <f>'[1]NSR GT3'!F61</f>
        <v>19</v>
      </c>
      <c r="T25">
        <f>'[1]NSR GT3'!G61</f>
        <v>47</v>
      </c>
      <c r="U25">
        <f t="shared" si="2"/>
        <v>130</v>
      </c>
      <c r="V25">
        <f>'[1]NSR GT3'!F98</f>
        <v>18</v>
      </c>
      <c r="W25">
        <f t="shared" si="3"/>
        <v>98</v>
      </c>
      <c r="Y25" s="11">
        <f t="shared" si="4"/>
        <v>6050.2</v>
      </c>
      <c r="Z25" s="6">
        <v>18</v>
      </c>
      <c r="AA25" t="str">
        <f t="shared" si="5"/>
        <v>Thomas Andersson</v>
      </c>
      <c r="AB25">
        <f>'[2]NSR GT3'!E28</f>
        <v>68.849999999999994</v>
      </c>
      <c r="AC25">
        <f>'[2]NSR GT3'!F28</f>
        <v>17</v>
      </c>
      <c r="AD25">
        <f>'[2]NSR GT3'!G28</f>
        <v>51</v>
      </c>
      <c r="AE25">
        <f>'[2]NSR GT3'!E65</f>
        <v>70.150000000000006</v>
      </c>
      <c r="AF25">
        <f>'[2]NSR GT3'!F65</f>
        <v>14</v>
      </c>
      <c r="AG25">
        <f>'[2]NSR GT3'!G65</f>
        <v>58</v>
      </c>
      <c r="AH25">
        <f t="shared" si="11"/>
        <v>139</v>
      </c>
      <c r="AI25">
        <f>'[2]NSR GT3'!F102</f>
        <v>16</v>
      </c>
      <c r="AJ25">
        <f t="shared" si="12"/>
        <v>109</v>
      </c>
      <c r="AM25" s="13">
        <f t="shared" si="13"/>
        <v>6469.0599999999995</v>
      </c>
      <c r="AN25" s="6">
        <v>16</v>
      </c>
      <c r="AO25" s="6" t="str">
        <f t="shared" si="6"/>
        <v>Thomas Andersson</v>
      </c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M25" s="11"/>
      <c r="BN25" s="6"/>
      <c r="BO25" s="6"/>
      <c r="BP25" s="6">
        <f>H25+K25+X25+U25+AL25+AH25</f>
        <v>401.8</v>
      </c>
      <c r="BQ25" s="13">
        <f t="shared" si="7"/>
        <v>18699.772000000001</v>
      </c>
      <c r="BR25" s="15">
        <f t="shared" si="8"/>
        <v>18.699771999999999</v>
      </c>
      <c r="BS25">
        <f t="shared" si="9"/>
        <v>301</v>
      </c>
      <c r="BT25" t="str">
        <f t="shared" si="10"/>
        <v>Thomas Andersson</v>
      </c>
      <c r="BU25" s="6">
        <v>19</v>
      </c>
      <c r="BV25" s="6">
        <v>16</v>
      </c>
    </row>
    <row r="26" spans="1:74" x14ac:dyDescent="0.25">
      <c r="A26" t="s">
        <v>20</v>
      </c>
      <c r="B26" s="6">
        <f>'[1]NSR Classic'!E26</f>
        <v>57.6</v>
      </c>
      <c r="C26" s="6">
        <f>'[1]NSR Classic'!F26</f>
        <v>25</v>
      </c>
      <c r="D26" s="6">
        <f>'[1]NSR Classic'!G26</f>
        <v>40</v>
      </c>
      <c r="E26" s="6">
        <f>'[1]NSR Classic'!E63</f>
        <v>60.3</v>
      </c>
      <c r="F26" s="6">
        <f>'[1]NSR Classic'!F63</f>
        <v>25</v>
      </c>
      <c r="G26" s="6">
        <f>'[1]NSR Classic'!G63</f>
        <v>40</v>
      </c>
      <c r="H26" s="6">
        <f t="shared" si="0"/>
        <v>117.9</v>
      </c>
      <c r="I26" s="6">
        <f>'[1]NSR Classic'!F100</f>
        <v>25</v>
      </c>
      <c r="J26" s="6">
        <f>'[1]NSR Classic'!G100</f>
        <v>80</v>
      </c>
      <c r="K26" s="6"/>
      <c r="L26" s="11">
        <f t="shared" si="1"/>
        <v>5487.0659999999998</v>
      </c>
      <c r="M26" s="6">
        <v>25</v>
      </c>
      <c r="O26">
        <f>'[1]NSR GT3'!E25</f>
        <v>16</v>
      </c>
      <c r="P26">
        <f>'[1]NSR GT3'!F25</f>
        <v>24</v>
      </c>
      <c r="Q26">
        <f>'[1]NSR GT3'!G25</f>
        <v>41</v>
      </c>
      <c r="R26">
        <f>'[1]NSR GT3'!E62</f>
        <v>58.9</v>
      </c>
      <c r="S26">
        <f>'[1]NSR GT3'!F62</f>
        <v>23</v>
      </c>
      <c r="T26">
        <f>'[1]NSR GT3'!G62</f>
        <v>42</v>
      </c>
      <c r="U26">
        <f t="shared" si="2"/>
        <v>74.900000000000006</v>
      </c>
      <c r="V26">
        <f>'[1]NSR GT3'!F99</f>
        <v>23</v>
      </c>
      <c r="W26">
        <f t="shared" si="3"/>
        <v>83</v>
      </c>
      <c r="Y26" s="11">
        <f t="shared" si="4"/>
        <v>3485.846</v>
      </c>
      <c r="Z26" s="6">
        <v>23</v>
      </c>
      <c r="AA26" t="str">
        <f t="shared" si="5"/>
        <v>Håkan Arvidsson</v>
      </c>
      <c r="AH26">
        <f t="shared" si="11"/>
        <v>0</v>
      </c>
      <c r="AJ26">
        <f t="shared" si="12"/>
        <v>0</v>
      </c>
      <c r="AM26" s="13">
        <f t="shared" si="13"/>
        <v>0</v>
      </c>
      <c r="AN26" s="6"/>
      <c r="AO26" s="6" t="str">
        <f t="shared" si="6"/>
        <v>Håkan Arvidsson</v>
      </c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M26" s="11"/>
      <c r="BN26" s="6"/>
      <c r="BO26" s="6"/>
      <c r="BP26" s="6">
        <f>H26+K26+X26+U26+AL26+AH26</f>
        <v>192.8</v>
      </c>
      <c r="BQ26" s="13">
        <f t="shared" si="7"/>
        <v>8972.9120000000003</v>
      </c>
      <c r="BR26" s="15">
        <f t="shared" si="8"/>
        <v>8.9729120000000009</v>
      </c>
      <c r="BS26">
        <f t="shared" si="9"/>
        <v>163</v>
      </c>
      <c r="BT26" t="str">
        <f t="shared" si="10"/>
        <v>Håkan Arvidsson</v>
      </c>
      <c r="BU26" s="6">
        <v>23</v>
      </c>
      <c r="BV26" s="6">
        <v>25</v>
      </c>
    </row>
    <row r="27" spans="1:74" x14ac:dyDescent="0.25">
      <c r="A27" t="s">
        <v>21</v>
      </c>
      <c r="B27" s="6">
        <f>'[1]NSR Classic'!E27</f>
        <v>66.7</v>
      </c>
      <c r="C27" s="6">
        <f>'[1]NSR Classic'!F27</f>
        <v>18</v>
      </c>
      <c r="D27" s="6">
        <f>'[1]NSR Classic'!G27</f>
        <v>49</v>
      </c>
      <c r="E27" s="6">
        <f>'[1]NSR Classic'!E64</f>
        <v>66.8</v>
      </c>
      <c r="F27" s="6">
        <f>'[1]NSR Classic'!F64</f>
        <v>19</v>
      </c>
      <c r="G27" s="6">
        <f>'[1]NSR Classic'!G64</f>
        <v>47</v>
      </c>
      <c r="H27" s="6">
        <f t="shared" si="0"/>
        <v>133.5</v>
      </c>
      <c r="I27" s="6">
        <f>'[1]NSR Classic'!F101</f>
        <v>18</v>
      </c>
      <c r="J27" s="6">
        <f>'[1]NSR Classic'!G101</f>
        <v>96</v>
      </c>
      <c r="K27" s="6"/>
      <c r="L27" s="11">
        <f t="shared" si="1"/>
        <v>6213.09</v>
      </c>
      <c r="M27" s="6">
        <v>18</v>
      </c>
      <c r="O27">
        <f>'[1]NSR GT3'!E26</f>
        <v>62.1</v>
      </c>
      <c r="P27">
        <f>'[1]NSR GT3'!F26</f>
        <v>20</v>
      </c>
      <c r="Q27">
        <f>'[1]NSR GT3'!G26</f>
        <v>45</v>
      </c>
      <c r="R27">
        <f>'[1]NSR GT3'!E63</f>
        <v>67.8</v>
      </c>
      <c r="S27">
        <f>'[1]NSR GT3'!F63</f>
        <v>17</v>
      </c>
      <c r="T27">
        <f>'[1]NSR GT3'!G63</f>
        <v>51</v>
      </c>
      <c r="U27">
        <f t="shared" si="2"/>
        <v>129.9</v>
      </c>
      <c r="V27">
        <f>'[1]NSR GT3'!F100</f>
        <v>19</v>
      </c>
      <c r="W27">
        <f t="shared" si="3"/>
        <v>96</v>
      </c>
      <c r="Y27" s="11">
        <f t="shared" si="4"/>
        <v>6045.5460000000003</v>
      </c>
      <c r="Z27" s="6">
        <v>19</v>
      </c>
      <c r="AA27" t="str">
        <f t="shared" si="5"/>
        <v>Mathias Svensson</v>
      </c>
      <c r="AH27">
        <f t="shared" si="11"/>
        <v>0</v>
      </c>
      <c r="AJ27">
        <f t="shared" si="12"/>
        <v>0</v>
      </c>
      <c r="AM27" s="13">
        <f t="shared" si="13"/>
        <v>0</v>
      </c>
      <c r="AN27" s="6"/>
      <c r="AO27" s="6" t="str">
        <f t="shared" si="6"/>
        <v>Mathias Svensson</v>
      </c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M27" s="11"/>
      <c r="BN27" s="6"/>
      <c r="BO27" s="6"/>
      <c r="BP27" s="6">
        <f>H27+K27+X27+U27+AL27+AH27</f>
        <v>263.39999999999998</v>
      </c>
      <c r="BQ27" s="13">
        <f t="shared" si="7"/>
        <v>12258.635999999999</v>
      </c>
      <c r="BR27" s="15">
        <f t="shared" si="8"/>
        <v>12.258635999999999</v>
      </c>
      <c r="BS27">
        <f t="shared" si="9"/>
        <v>192</v>
      </c>
      <c r="BT27" t="str">
        <f t="shared" si="10"/>
        <v>Mathias Svensson</v>
      </c>
      <c r="BU27" s="6">
        <v>18</v>
      </c>
      <c r="BV27" s="6">
        <v>19</v>
      </c>
    </row>
    <row r="28" spans="1:74" x14ac:dyDescent="0.25">
      <c r="A28" t="s">
        <v>22</v>
      </c>
      <c r="B28" s="6">
        <f>'[1]NSR Classic'!E28</f>
        <v>64</v>
      </c>
      <c r="C28" s="6">
        <f>'[1]NSR Classic'!F28</f>
        <v>21</v>
      </c>
      <c r="D28" s="6">
        <f>'[1]NSR Classic'!G28</f>
        <v>44</v>
      </c>
      <c r="E28" s="6">
        <f>'[1]NSR Classic'!E65</f>
        <v>65.8</v>
      </c>
      <c r="F28" s="6">
        <f>'[1]NSR Classic'!F65</f>
        <v>21</v>
      </c>
      <c r="G28" s="6">
        <f>'[1]NSR Classic'!G65</f>
        <v>44</v>
      </c>
      <c r="H28" s="6">
        <f t="shared" si="0"/>
        <v>129.80000000000001</v>
      </c>
      <c r="I28" s="6">
        <f>'[1]NSR Classic'!F102</f>
        <v>21</v>
      </c>
      <c r="J28" s="6">
        <f>'[1]NSR Classic'!G102</f>
        <v>88</v>
      </c>
      <c r="K28" s="6"/>
      <c r="L28" s="11">
        <f t="shared" si="1"/>
        <v>6040.8920000000007</v>
      </c>
      <c r="M28" s="6">
        <v>21</v>
      </c>
      <c r="O28">
        <f>'[1]NSR GT3'!E27</f>
        <v>67.8</v>
      </c>
      <c r="P28">
        <f>'[1]NSR GT3'!F27</f>
        <v>14</v>
      </c>
      <c r="Q28">
        <f>'[1]NSR GT3'!G27</f>
        <v>58</v>
      </c>
      <c r="R28">
        <f>'[1]NSR GT3'!E64</f>
        <v>69.5</v>
      </c>
      <c r="S28">
        <f>'[1]NSR GT3'!F64</f>
        <v>14</v>
      </c>
      <c r="T28">
        <f>'[1]NSR GT3'!G64</f>
        <v>58</v>
      </c>
      <c r="U28">
        <f t="shared" si="2"/>
        <v>137.30000000000001</v>
      </c>
      <c r="V28">
        <f>'[1]NSR GT3'!F101</f>
        <v>14</v>
      </c>
      <c r="W28">
        <f t="shared" si="3"/>
        <v>116</v>
      </c>
      <c r="Y28" s="11">
        <f t="shared" si="4"/>
        <v>6389.942</v>
      </c>
      <c r="Z28" s="6">
        <v>14</v>
      </c>
      <c r="AA28" t="str">
        <f t="shared" si="5"/>
        <v>Henrik Frid</v>
      </c>
      <c r="AB28">
        <f>'[2]NSR GT3'!E23</f>
        <v>55.3</v>
      </c>
      <c r="AC28">
        <f>'[2]NSR GT3'!F23</f>
        <v>24</v>
      </c>
      <c r="AD28">
        <f>'[2]NSR GT3'!G23</f>
        <v>41</v>
      </c>
      <c r="AE28">
        <f>'[2]NSR GT3'!E60</f>
        <v>65.849999999999994</v>
      </c>
      <c r="AF28">
        <f>'[2]NSR GT3'!F60</f>
        <v>23</v>
      </c>
      <c r="AG28">
        <f>'[2]NSR GT3'!G60</f>
        <v>42</v>
      </c>
      <c r="AH28">
        <f t="shared" si="11"/>
        <v>121.14999999999999</v>
      </c>
      <c r="AI28">
        <f>'[2]NSR GT3'!F97</f>
        <v>23</v>
      </c>
      <c r="AJ28">
        <f t="shared" si="12"/>
        <v>83</v>
      </c>
      <c r="AM28" s="13">
        <f t="shared" si="13"/>
        <v>5638.3209999999999</v>
      </c>
      <c r="AN28" s="6">
        <v>23</v>
      </c>
      <c r="AO28" s="6" t="str">
        <f t="shared" si="6"/>
        <v>Henrik Frid</v>
      </c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M28" s="11"/>
      <c r="BN28" s="6"/>
      <c r="BO28" s="6"/>
      <c r="BP28" s="6">
        <f>H28+K28+X28+U28+AL28+AH28</f>
        <v>388.25</v>
      </c>
      <c r="BQ28" s="13">
        <f t="shared" si="7"/>
        <v>18069.154999999999</v>
      </c>
      <c r="BR28" s="15">
        <f t="shared" si="8"/>
        <v>18.069154999999999</v>
      </c>
      <c r="BS28">
        <f t="shared" si="9"/>
        <v>287</v>
      </c>
      <c r="BT28" t="str">
        <f t="shared" si="10"/>
        <v>Henrik Frid</v>
      </c>
      <c r="BU28" s="6">
        <v>21</v>
      </c>
      <c r="BV28" s="6">
        <v>14</v>
      </c>
    </row>
    <row r="29" spans="1:74" x14ac:dyDescent="0.25">
      <c r="A29" t="s">
        <v>23</v>
      </c>
      <c r="B29" s="6">
        <f>'[1]NSR Classic'!E29</f>
        <v>70</v>
      </c>
      <c r="C29" s="6">
        <f>'[1]NSR Classic'!F29</f>
        <v>13</v>
      </c>
      <c r="D29" s="6">
        <f>'[1]NSR Classic'!G29</f>
        <v>61</v>
      </c>
      <c r="E29" s="6">
        <f>'[1]NSR Classic'!E66</f>
        <v>69.8</v>
      </c>
      <c r="F29" s="6">
        <f>'[1]NSR Classic'!F66</f>
        <v>14</v>
      </c>
      <c r="G29" s="6">
        <f>'[1]NSR Classic'!G66</f>
        <v>58</v>
      </c>
      <c r="H29" s="6">
        <f t="shared" si="0"/>
        <v>139.80000000000001</v>
      </c>
      <c r="I29" s="6">
        <f>'[1]NSR Classic'!F103</f>
        <v>14</v>
      </c>
      <c r="J29" s="6">
        <f>'[1]NSR Classic'!G103</f>
        <v>119</v>
      </c>
      <c r="K29" s="6"/>
      <c r="L29" s="11">
        <f t="shared" si="1"/>
        <v>6506.2920000000004</v>
      </c>
      <c r="M29" s="6">
        <v>14</v>
      </c>
      <c r="U29">
        <f t="shared" si="2"/>
        <v>0</v>
      </c>
      <c r="Y29" s="11">
        <f t="shared" si="4"/>
        <v>0</v>
      </c>
      <c r="Z29" s="6"/>
      <c r="AA29" t="str">
        <f t="shared" si="5"/>
        <v>Magnus Helgesson</v>
      </c>
      <c r="AH29">
        <f t="shared" si="11"/>
        <v>0</v>
      </c>
      <c r="AJ29">
        <f t="shared" si="12"/>
        <v>0</v>
      </c>
      <c r="AM29" s="13">
        <f t="shared" si="13"/>
        <v>0</v>
      </c>
      <c r="AN29" s="6"/>
      <c r="AO29" s="6" t="str">
        <f t="shared" si="6"/>
        <v>Magnus Helgesson</v>
      </c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M29" s="11"/>
      <c r="BN29" s="6"/>
      <c r="BO29" s="6"/>
      <c r="BP29" s="6">
        <f>H29+K29+X29+U29+AL29+AH29</f>
        <v>139.80000000000001</v>
      </c>
      <c r="BQ29" s="13">
        <f t="shared" si="7"/>
        <v>6506.2920000000004</v>
      </c>
      <c r="BR29" s="15">
        <f t="shared" si="8"/>
        <v>6.5062920000000002</v>
      </c>
      <c r="BS29">
        <f t="shared" si="9"/>
        <v>119</v>
      </c>
      <c r="BT29" t="str">
        <f t="shared" si="10"/>
        <v>Magnus Helgesson</v>
      </c>
      <c r="BU29" s="6">
        <v>14</v>
      </c>
    </row>
    <row r="30" spans="1:74" x14ac:dyDescent="0.25">
      <c r="A30" t="s">
        <v>40</v>
      </c>
      <c r="M30" s="6"/>
      <c r="O30">
        <f>'[1]NSR GT3'!E28</f>
        <v>56.8</v>
      </c>
      <c r="P30">
        <f>'[1]NSR GT3'!F28</f>
        <v>23</v>
      </c>
      <c r="Q30">
        <f>'[1]NSR GT3'!G28</f>
        <v>42</v>
      </c>
      <c r="R30">
        <f>'[1]NSR GT3'!E65</f>
        <v>55.5</v>
      </c>
      <c r="S30">
        <f>'[1]NSR GT3'!F65</f>
        <v>24</v>
      </c>
      <c r="T30">
        <f>'[1]NSR GT3'!G65</f>
        <v>41</v>
      </c>
      <c r="U30">
        <f t="shared" si="2"/>
        <v>112.3</v>
      </c>
      <c r="V30">
        <f>'[1]NSR GT3'!F102</f>
        <v>23</v>
      </c>
      <c r="W30">
        <f t="shared" si="3"/>
        <v>83</v>
      </c>
      <c r="Y30" s="11">
        <f t="shared" si="4"/>
        <v>5226.442</v>
      </c>
      <c r="Z30" s="6">
        <v>24</v>
      </c>
      <c r="AA30" t="str">
        <f t="shared" si="5"/>
        <v>Leif-Erik Nilsson</v>
      </c>
      <c r="AH30">
        <f t="shared" si="11"/>
        <v>0</v>
      </c>
      <c r="AJ30">
        <f t="shared" si="12"/>
        <v>0</v>
      </c>
      <c r="AM30" s="13">
        <f t="shared" si="13"/>
        <v>0</v>
      </c>
      <c r="AN30" s="6"/>
      <c r="AO30" s="6" t="str">
        <f t="shared" si="6"/>
        <v>Leif-Erik Nilsson</v>
      </c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M30" s="11"/>
      <c r="BN30" s="6"/>
      <c r="BO30" s="6"/>
      <c r="BP30" s="6">
        <f>H30+K30+X30+U30+AL30+AH30</f>
        <v>112.3</v>
      </c>
      <c r="BQ30" s="13">
        <f t="shared" si="7"/>
        <v>5226.442</v>
      </c>
      <c r="BR30" s="15">
        <f t="shared" si="8"/>
        <v>5.2264419999999996</v>
      </c>
      <c r="BS30">
        <f t="shared" si="9"/>
        <v>83</v>
      </c>
      <c r="BT30" t="str">
        <f t="shared" si="10"/>
        <v>Leif-Erik Nilsson</v>
      </c>
      <c r="BV30" s="6">
        <v>24</v>
      </c>
    </row>
    <row r="31" spans="1:74" x14ac:dyDescent="0.25">
      <c r="A31" t="s">
        <v>43</v>
      </c>
      <c r="AA31" t="str">
        <f>A31</f>
        <v>Jesper Skovgaard von wowern</v>
      </c>
      <c r="AB31">
        <f>'[2]NSR GT3'!E6</f>
        <v>76.650000000000006</v>
      </c>
      <c r="AC31">
        <f>'[2]NSR GT3'!F6</f>
        <v>6</v>
      </c>
      <c r="AD31">
        <f>'[2]NSR GT3'!G6</f>
        <v>135</v>
      </c>
      <c r="AE31">
        <f>'[2]NSR GT3'!E43</f>
        <v>77.7</v>
      </c>
      <c r="AF31">
        <f>'[2]NSR GT3'!F43</f>
        <v>4</v>
      </c>
      <c r="AG31">
        <f>'[2]NSR GT3'!G43</f>
        <v>165</v>
      </c>
      <c r="AH31">
        <f t="shared" si="11"/>
        <v>154.35000000000002</v>
      </c>
      <c r="AI31">
        <f>'[2]NSR GT3'!F80</f>
        <v>5</v>
      </c>
      <c r="AJ31">
        <f t="shared" si="12"/>
        <v>300</v>
      </c>
      <c r="AK31">
        <f>'[2]NSR GT3'!E118</f>
        <v>97.68</v>
      </c>
      <c r="AM31" s="13">
        <f t="shared" si="13"/>
        <v>7183.4490000000005</v>
      </c>
      <c r="AN31" s="6">
        <v>5</v>
      </c>
      <c r="AO31" s="6" t="str">
        <f t="shared" si="6"/>
        <v>Jesper Skovgaard von wowern</v>
      </c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P31" s="6">
        <f>H31+K31+X31+U31+AL31+AH31</f>
        <v>154.35000000000002</v>
      </c>
      <c r="BQ31" s="13">
        <f t="shared" si="7"/>
        <v>7183.4490000000005</v>
      </c>
      <c r="BR31" s="15">
        <f t="shared" si="8"/>
        <v>7.1834490000000004</v>
      </c>
      <c r="BS31">
        <f t="shared" si="9"/>
        <v>300</v>
      </c>
      <c r="BT31" t="str">
        <f t="shared" si="10"/>
        <v>Jesper Skovgaard von wowern</v>
      </c>
      <c r="BV31" s="6">
        <v>5</v>
      </c>
    </row>
    <row r="32" spans="1:74" x14ac:dyDescent="0.25">
      <c r="A32" t="s">
        <v>44</v>
      </c>
      <c r="AA32" t="str">
        <f t="shared" si="5"/>
        <v>Peter Andersson</v>
      </c>
      <c r="AB32">
        <f>'[2]NSR GT3'!E9</f>
        <v>64.5</v>
      </c>
      <c r="AC32">
        <f>'[2]NSR GT3'!F9</f>
        <v>22</v>
      </c>
      <c r="AD32">
        <f>'[2]NSR GT3'!G9</f>
        <v>43</v>
      </c>
      <c r="AE32">
        <f>'[2]NSR GT3'!E46</f>
        <v>65.900000000000006</v>
      </c>
      <c r="AF32">
        <f>'[2]NSR GT3'!F46</f>
        <v>21</v>
      </c>
      <c r="AG32">
        <f>'[2]NSR GT3'!G46</f>
        <v>44</v>
      </c>
      <c r="AH32">
        <f t="shared" si="11"/>
        <v>130.4</v>
      </c>
      <c r="AI32">
        <f>'[2]NSR GT3'!F83</f>
        <v>22</v>
      </c>
      <c r="AJ32">
        <f t="shared" si="12"/>
        <v>87</v>
      </c>
      <c r="AM32" s="13">
        <f t="shared" si="13"/>
        <v>6068.8159999999998</v>
      </c>
      <c r="AN32" s="6">
        <v>22</v>
      </c>
      <c r="AO32" s="6" t="str">
        <f t="shared" si="6"/>
        <v>Peter Andersson</v>
      </c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P32" s="6">
        <f>H32+K32+X32+U32+AL32+AH32</f>
        <v>130.4</v>
      </c>
      <c r="BQ32" s="13">
        <f t="shared" si="7"/>
        <v>6068.8159999999998</v>
      </c>
      <c r="BR32" s="15">
        <f t="shared" si="8"/>
        <v>6.068816</v>
      </c>
      <c r="BS32">
        <f t="shared" si="9"/>
        <v>87</v>
      </c>
      <c r="BT32" t="str">
        <f t="shared" si="10"/>
        <v>Peter Andersson</v>
      </c>
      <c r="BV32" s="6">
        <v>22</v>
      </c>
    </row>
    <row r="33" spans="1:74" x14ac:dyDescent="0.25">
      <c r="A33" t="s">
        <v>45</v>
      </c>
      <c r="AA33" t="str">
        <f t="shared" si="5"/>
        <v>Viktor Ellerstrand</v>
      </c>
      <c r="AB33">
        <f>'[2]NSR GT3'!E11</f>
        <v>68.3</v>
      </c>
      <c r="AC33">
        <f>'[2]NSR GT3'!F11</f>
        <v>18</v>
      </c>
      <c r="AD33">
        <f>'[2]NSR GT3'!G11</f>
        <v>49</v>
      </c>
      <c r="AE33">
        <f>'[2]NSR GT3'!E48</f>
        <v>68.150000000000006</v>
      </c>
      <c r="AF33">
        <f>'[2]NSR GT3'!F48</f>
        <v>18</v>
      </c>
      <c r="AG33">
        <f>'[2]NSR GT3'!G48</f>
        <v>49</v>
      </c>
      <c r="AH33">
        <f t="shared" si="11"/>
        <v>136.44999999999999</v>
      </c>
      <c r="AI33">
        <f>'[2]NSR GT3'!F85</f>
        <v>18</v>
      </c>
      <c r="AJ33">
        <f t="shared" si="12"/>
        <v>98</v>
      </c>
      <c r="AM33" s="13">
        <f t="shared" si="13"/>
        <v>6350.3829999999989</v>
      </c>
      <c r="AN33" s="6">
        <v>18</v>
      </c>
      <c r="AO33" s="6" t="str">
        <f t="shared" si="6"/>
        <v>Viktor Ellerstrand</v>
      </c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P33" s="6">
        <f>H33+K33+X33+U33+AL33+AH33</f>
        <v>136.44999999999999</v>
      </c>
      <c r="BQ33" s="13">
        <f t="shared" si="7"/>
        <v>6350.3829999999989</v>
      </c>
      <c r="BR33" s="15">
        <f t="shared" si="8"/>
        <v>6.350382999999999</v>
      </c>
      <c r="BS33">
        <f t="shared" si="9"/>
        <v>98</v>
      </c>
      <c r="BT33" t="str">
        <f t="shared" si="10"/>
        <v>Viktor Ellerstrand</v>
      </c>
      <c r="BV33" s="6">
        <v>18</v>
      </c>
    </row>
    <row r="34" spans="1:74" x14ac:dyDescent="0.25">
      <c r="A34" t="s">
        <v>46</v>
      </c>
      <c r="AA34" t="str">
        <f t="shared" si="5"/>
        <v>Torbjörn Lennartsson</v>
      </c>
      <c r="AB34">
        <f>'[2]NSR GT3'!E16</f>
        <v>72.099999999999994</v>
      </c>
      <c r="AC34">
        <f>'[2]NSR GT3'!F16</f>
        <v>14</v>
      </c>
      <c r="AD34">
        <f>'[2]NSR GT3'!G16</f>
        <v>58</v>
      </c>
      <c r="AE34">
        <f>'[2]NSR GT3'!E53</f>
        <v>71.8</v>
      </c>
      <c r="AF34">
        <f>'[2]NSR GT3'!F53</f>
        <v>13</v>
      </c>
      <c r="AG34">
        <f>'[2]NSR GT3'!G53</f>
        <v>61</v>
      </c>
      <c r="AH34">
        <f t="shared" si="11"/>
        <v>143.89999999999998</v>
      </c>
      <c r="AI34">
        <f>'[2]NSR GT3'!F90</f>
        <v>14</v>
      </c>
      <c r="AJ34">
        <f t="shared" si="12"/>
        <v>119</v>
      </c>
      <c r="AM34" s="13">
        <f t="shared" si="13"/>
        <v>6697.1059999999989</v>
      </c>
      <c r="AN34" s="6">
        <v>14</v>
      </c>
      <c r="AO34" s="6" t="str">
        <f t="shared" si="6"/>
        <v>Torbjörn Lennartsson</v>
      </c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P34" s="6">
        <f>H34+K34+X34+U34+AL34+AH34</f>
        <v>143.89999999999998</v>
      </c>
      <c r="BQ34" s="13">
        <f t="shared" si="7"/>
        <v>6697.1059999999989</v>
      </c>
      <c r="BR34" s="15">
        <f t="shared" si="8"/>
        <v>6.6971059999999989</v>
      </c>
      <c r="BS34">
        <f t="shared" si="9"/>
        <v>119</v>
      </c>
      <c r="BT34" t="str">
        <f t="shared" si="10"/>
        <v>Torbjörn Lennartsson</v>
      </c>
      <c r="BV34" s="6">
        <v>14</v>
      </c>
    </row>
    <row r="35" spans="1:74" x14ac:dyDescent="0.25">
      <c r="A35" t="s">
        <v>47</v>
      </c>
      <c r="AA35" t="str">
        <f t="shared" si="5"/>
        <v>Christian Appel</v>
      </c>
      <c r="AB35">
        <f>'[2]NSR GT3'!E22</f>
        <v>75.45</v>
      </c>
      <c r="AC35">
        <f>'[2]NSR GT3'!F22</f>
        <v>9</v>
      </c>
      <c r="AD35">
        <f>'[2]NSR GT3'!G22</f>
        <v>80</v>
      </c>
      <c r="AE35">
        <f>'[2]NSR GT3'!E59</f>
        <v>77.7</v>
      </c>
      <c r="AF35">
        <f>'[2]NSR GT3'!F59</f>
        <v>4</v>
      </c>
      <c r="AG35">
        <f>'[2]NSR GT3'!G59</f>
        <v>165</v>
      </c>
      <c r="AH35">
        <f t="shared" si="11"/>
        <v>153.15</v>
      </c>
      <c r="AI35">
        <f>'[2]NSR GT3'!F96</f>
        <v>7</v>
      </c>
      <c r="AJ35">
        <f t="shared" si="12"/>
        <v>245</v>
      </c>
      <c r="AK35">
        <f>'[2]NSR GT3'!E120</f>
        <v>97</v>
      </c>
      <c r="AM35" s="13">
        <f t="shared" si="13"/>
        <v>7127.6010000000006</v>
      </c>
      <c r="AN35" s="6">
        <v>6</v>
      </c>
      <c r="AO35" s="6" t="str">
        <f t="shared" si="6"/>
        <v>Christian Appel</v>
      </c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P35" s="6">
        <f>H35+K35+X35+U35+AL35+AH35</f>
        <v>153.15</v>
      </c>
      <c r="BQ35" s="13">
        <f t="shared" si="7"/>
        <v>7127.6010000000006</v>
      </c>
      <c r="BR35" s="15">
        <f t="shared" si="8"/>
        <v>7.1276010000000003</v>
      </c>
      <c r="BS35">
        <f t="shared" si="9"/>
        <v>245</v>
      </c>
      <c r="BT35" t="str">
        <f t="shared" si="10"/>
        <v>Christian Appel</v>
      </c>
      <c r="BV35" s="6">
        <v>6</v>
      </c>
    </row>
    <row r="36" spans="1:74" x14ac:dyDescent="0.25">
      <c r="A36" t="s">
        <v>48</v>
      </c>
      <c r="AA36" t="str">
        <f t="shared" si="5"/>
        <v>Birger Elfström</v>
      </c>
      <c r="AB36">
        <f>'[2]NSR GT3'!E27</f>
        <v>69.55</v>
      </c>
      <c r="AC36">
        <f>'[2]NSR GT3'!F27</f>
        <v>16</v>
      </c>
      <c r="AD36">
        <f>'[2]NSR GT3'!G27</f>
        <v>53</v>
      </c>
      <c r="AE36">
        <f>'[2]NSR GT3'!E64</f>
        <v>68.75</v>
      </c>
      <c r="AF36">
        <f>'[2]NSR GT3'!F64</f>
        <v>17</v>
      </c>
      <c r="AG36">
        <f>'[2]NSR GT3'!G64</f>
        <v>51</v>
      </c>
      <c r="AH36">
        <f t="shared" si="11"/>
        <v>138.30000000000001</v>
      </c>
      <c r="AI36">
        <f>'[2]NSR GT3'!F101</f>
        <v>17</v>
      </c>
      <c r="AJ36">
        <f t="shared" si="12"/>
        <v>104</v>
      </c>
      <c r="AM36" s="13">
        <f t="shared" si="13"/>
        <v>6436.482</v>
      </c>
      <c r="AN36" s="6">
        <v>17</v>
      </c>
      <c r="AO36" s="6" t="str">
        <f t="shared" si="6"/>
        <v>Birger Elfström</v>
      </c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P36" s="6">
        <f>H36+K36+X36+U36+AL36+AH36</f>
        <v>138.30000000000001</v>
      </c>
      <c r="BQ36" s="13">
        <f t="shared" si="7"/>
        <v>6436.482</v>
      </c>
      <c r="BR36" s="15">
        <f t="shared" si="8"/>
        <v>6.4364819999999998</v>
      </c>
      <c r="BS36">
        <f t="shared" si="9"/>
        <v>104</v>
      </c>
      <c r="BT36" t="str">
        <f t="shared" si="10"/>
        <v>Birger Elfström</v>
      </c>
      <c r="BV36" s="6">
        <v>17</v>
      </c>
    </row>
    <row r="37" spans="1:74" x14ac:dyDescent="0.25">
      <c r="A37" t="s">
        <v>49</v>
      </c>
      <c r="AA37" t="str">
        <f t="shared" si="5"/>
        <v>Lars Andersson</v>
      </c>
      <c r="AB37">
        <f>'[2]NSR GT3'!E10</f>
        <v>65.5</v>
      </c>
      <c r="AC37">
        <f>'[2]NSR GT3'!F10</f>
        <v>21</v>
      </c>
      <c r="AD37">
        <f>'[2]NSR GT3'!G10</f>
        <v>44</v>
      </c>
      <c r="AE37">
        <f>'[2]NSR GT3'!E47</f>
        <v>67.5</v>
      </c>
      <c r="AF37">
        <f>'[2]NSR GT3'!F47</f>
        <v>19</v>
      </c>
      <c r="AG37">
        <f>'[2]NSR GT3'!G47</f>
        <v>47</v>
      </c>
      <c r="AH37">
        <f t="shared" si="11"/>
        <v>133</v>
      </c>
      <c r="AI37">
        <f>'[2]NSR GT3'!F84</f>
        <v>20</v>
      </c>
      <c r="AJ37">
        <f t="shared" si="12"/>
        <v>91</v>
      </c>
      <c r="AM37" s="13">
        <f t="shared" si="13"/>
        <v>6189.82</v>
      </c>
      <c r="AN37" s="6">
        <v>20</v>
      </c>
      <c r="AO37" s="6" t="str">
        <f t="shared" si="6"/>
        <v>Lars Andersson</v>
      </c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P37" s="6">
        <f>H37+K37+X37+U37+AL37+AH37</f>
        <v>133</v>
      </c>
      <c r="BQ37" s="13">
        <f t="shared" si="7"/>
        <v>6189.82</v>
      </c>
      <c r="BR37" s="15">
        <f t="shared" si="8"/>
        <v>6.1898200000000001</v>
      </c>
      <c r="BS37">
        <f t="shared" si="9"/>
        <v>91</v>
      </c>
      <c r="BT37" t="str">
        <f t="shared" si="10"/>
        <v>Lars Andersson</v>
      </c>
      <c r="BV37" s="6">
        <v>20</v>
      </c>
    </row>
    <row r="38" spans="1:74" x14ac:dyDescent="0.25">
      <c r="A38" t="s">
        <v>55</v>
      </c>
      <c r="AA38" t="str">
        <f t="shared" si="5"/>
        <v>Niklas Fors</v>
      </c>
      <c r="AO38" s="6" t="str">
        <f t="shared" si="6"/>
        <v>Niklas Fors</v>
      </c>
      <c r="BT38" t="str">
        <f t="shared" si="10"/>
        <v>Niklas Fors</v>
      </c>
    </row>
    <row r="39" spans="1:74" x14ac:dyDescent="0.25">
      <c r="A39" t="s">
        <v>56</v>
      </c>
      <c r="AA39" t="str">
        <f t="shared" si="5"/>
        <v>Beo Olsson</v>
      </c>
      <c r="AO39" s="6" t="str">
        <f t="shared" si="6"/>
        <v>Beo Olsson</v>
      </c>
      <c r="BT39" t="str">
        <f t="shared" si="10"/>
        <v>Beo Olsson</v>
      </c>
    </row>
    <row r="40" spans="1:74" x14ac:dyDescent="0.25">
      <c r="A40" t="s">
        <v>57</v>
      </c>
      <c r="AA40" t="str">
        <f t="shared" si="5"/>
        <v>Anders Zitting</v>
      </c>
      <c r="AO40" s="6" t="str">
        <f t="shared" si="6"/>
        <v>Anders Zitting</v>
      </c>
      <c r="BT40" t="str">
        <f t="shared" si="10"/>
        <v>Anders Zitting</v>
      </c>
    </row>
    <row r="41" spans="1:74" x14ac:dyDescent="0.25">
      <c r="A41" t="s">
        <v>58</v>
      </c>
      <c r="AA41" t="str">
        <f t="shared" si="5"/>
        <v>Oscar Ingemansson</v>
      </c>
      <c r="AO41" s="6" t="str">
        <f t="shared" si="6"/>
        <v>Oscar Ingemansson</v>
      </c>
      <c r="BT41" t="str">
        <f t="shared" si="10"/>
        <v>Oscar Ingemansson</v>
      </c>
    </row>
    <row r="42" spans="1:74" x14ac:dyDescent="0.25">
      <c r="A42" t="s">
        <v>59</v>
      </c>
      <c r="AA42" t="str">
        <f t="shared" si="5"/>
        <v>Pekka Markkula</v>
      </c>
      <c r="AO42" s="6" t="str">
        <f t="shared" si="6"/>
        <v>Pekka Markkula</v>
      </c>
      <c r="BT42" t="str">
        <f t="shared" si="10"/>
        <v>Pekka Markkula</v>
      </c>
    </row>
    <row r="43" spans="1:74" x14ac:dyDescent="0.25">
      <c r="A43" t="s">
        <v>60</v>
      </c>
      <c r="AA43" t="str">
        <f t="shared" si="5"/>
        <v>Mikael Baggesen</v>
      </c>
      <c r="AO43" s="6" t="str">
        <f t="shared" si="6"/>
        <v>Mikael Baggesen</v>
      </c>
      <c r="BT43" t="str">
        <f t="shared" si="10"/>
        <v>Mikael Baggesen</v>
      </c>
    </row>
    <row r="44" spans="1:74" x14ac:dyDescent="0.25">
      <c r="A44" t="s">
        <v>61</v>
      </c>
      <c r="AA44" t="str">
        <f t="shared" si="5"/>
        <v>Lars Harrysson</v>
      </c>
      <c r="AO44" s="6" t="str">
        <f t="shared" si="6"/>
        <v>Lars Harrysson</v>
      </c>
      <c r="BT44" t="str">
        <f t="shared" si="10"/>
        <v>Lars Harrysson</v>
      </c>
    </row>
    <row r="45" spans="1:74" x14ac:dyDescent="0.25">
      <c r="A45" t="s">
        <v>62</v>
      </c>
      <c r="AA45" t="str">
        <f t="shared" si="5"/>
        <v>Göran Hunnaben Persson</v>
      </c>
      <c r="AO45" s="6" t="str">
        <f t="shared" si="6"/>
        <v>Göran Hunnaben Persson</v>
      </c>
      <c r="BT45" t="str">
        <f t="shared" si="10"/>
        <v>Göran Hunnaben Persson</v>
      </c>
    </row>
    <row r="46" spans="1:74" x14ac:dyDescent="0.25">
      <c r="A46" t="s">
        <v>63</v>
      </c>
      <c r="AA46" t="str">
        <f t="shared" si="5"/>
        <v>Bo Sörliden</v>
      </c>
      <c r="AO46" s="6" t="str">
        <f t="shared" si="6"/>
        <v>Bo Sörliden</v>
      </c>
      <c r="BT46" t="str">
        <f t="shared" si="10"/>
        <v>Bo Sörliden</v>
      </c>
    </row>
    <row r="47" spans="1:74" x14ac:dyDescent="0.25">
      <c r="A47" t="s">
        <v>64</v>
      </c>
      <c r="AA47" t="str">
        <f t="shared" si="5"/>
        <v>Linus Oscarsson</v>
      </c>
      <c r="AO47" s="6" t="str">
        <f t="shared" si="6"/>
        <v>Linus Oscarsson</v>
      </c>
      <c r="BT47" t="str">
        <f t="shared" si="10"/>
        <v>Linus Oscarsson</v>
      </c>
    </row>
    <row r="48" spans="1:74" x14ac:dyDescent="0.25">
      <c r="AO48" s="6"/>
    </row>
  </sheetData>
  <mergeCells count="21">
    <mergeCell ref="BC1:BM1"/>
    <mergeCell ref="BC2:BM2"/>
    <mergeCell ref="BC3:BE3"/>
    <mergeCell ref="BF3:BH3"/>
    <mergeCell ref="BP1:BV3"/>
    <mergeCell ref="B3:D3"/>
    <mergeCell ref="E3:G3"/>
    <mergeCell ref="B1:L1"/>
    <mergeCell ref="B2:L2"/>
    <mergeCell ref="AP1:AZ1"/>
    <mergeCell ref="AP2:AZ2"/>
    <mergeCell ref="AP3:AR3"/>
    <mergeCell ref="AS3:AU3"/>
    <mergeCell ref="AB1:AM1"/>
    <mergeCell ref="AB2:AM2"/>
    <mergeCell ref="AB3:AD3"/>
    <mergeCell ref="AE3:AG3"/>
    <mergeCell ref="O3:Q3"/>
    <mergeCell ref="R3:T3"/>
    <mergeCell ref="O1:Y1"/>
    <mergeCell ref="O2:Y2"/>
  </mergeCells>
  <conditionalFormatting sqref="BP5:BP37">
    <cfRule type="top10" dxfId="11" priority="6" rank="1"/>
    <cfRule type="top10" dxfId="10" priority="11" rank="3"/>
    <cfRule type="top10" dxfId="9" priority="13" rank="10"/>
  </conditionalFormatting>
  <conditionalFormatting sqref="BQ5:BQ37">
    <cfRule type="top10" dxfId="8" priority="4" rank="1"/>
    <cfRule type="top10" dxfId="7" priority="10" rank="3"/>
    <cfRule type="top10" dxfId="6" priority="12" rank="10"/>
  </conditionalFormatting>
  <conditionalFormatting sqref="BS5:BS37">
    <cfRule type="top10" dxfId="5" priority="7" rank="1"/>
    <cfRule type="top10" dxfId="4" priority="8" rank="3"/>
    <cfRule type="top10" dxfId="3" priority="9" rank="10"/>
  </conditionalFormatting>
  <conditionalFormatting sqref="BR5:BR37">
    <cfRule type="top10" dxfId="2" priority="1" rank="1"/>
    <cfRule type="top10" dxfId="1" priority="2" rank="3"/>
    <cfRule type="top10" dxfId="0" priority="3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</cp:lastModifiedBy>
  <cp:lastPrinted>2021-08-23T15:24:01Z</cp:lastPrinted>
  <dcterms:created xsi:type="dcterms:W3CDTF">2020-11-01T23:13:29Z</dcterms:created>
  <dcterms:modified xsi:type="dcterms:W3CDTF">2021-08-29T19:49:45Z</dcterms:modified>
</cp:coreProperties>
</file>